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zif05135\Desktop\web\nová SZP\projektové intervence\"/>
    </mc:Choice>
  </mc:AlternateContent>
  <bookViews>
    <workbookView xWindow="0" yWindow="0" windowWidth="28800" windowHeight="11700" tabRatio="579"/>
  </bookViews>
  <sheets>
    <sheet name="postup" sheetId="16" r:id="rId1"/>
    <sheet name="2022-ÚČ" sheetId="59" r:id="rId2"/>
    <sheet name="2021-ÚČ" sheetId="67" r:id="rId3"/>
    <sheet name="2020-ÚČ" sheetId="68" r:id="rId4"/>
    <sheet name="2019-ÚČ" sheetId="69" r:id="rId5"/>
    <sheet name="2022-DE" sheetId="70" r:id="rId6"/>
    <sheet name="PomocnyMCA" sheetId="4" state="veryHidden" r:id="rId7"/>
    <sheet name="2021-DE" sheetId="71" r:id="rId8"/>
    <sheet name="2020-DE" sheetId="72" r:id="rId9"/>
    <sheet name="2019-DE" sheetId="73" r:id="rId10"/>
    <sheet name="bodování" sheetId="3" r:id="rId11"/>
  </sheets>
  <calcPr calcId="162913"/>
</workbook>
</file>

<file path=xl/calcChain.xml><?xml version="1.0" encoding="utf-8"?>
<calcChain xmlns="http://schemas.openxmlformats.org/spreadsheetml/2006/main">
  <c r="I8" i="59" l="1"/>
  <c r="H6" i="70" l="1"/>
  <c r="H8" i="70"/>
  <c r="I11" i="70" l="1"/>
  <c r="I11" i="71"/>
  <c r="I13" i="73"/>
  <c r="H13" i="73"/>
  <c r="I12" i="73"/>
  <c r="H12" i="73"/>
  <c r="H11" i="73"/>
  <c r="I11" i="73" s="1"/>
  <c r="I10" i="73"/>
  <c r="H10" i="73"/>
  <c r="I9" i="73"/>
  <c r="H9" i="73"/>
  <c r="H8" i="73"/>
  <c r="I8" i="73" s="1"/>
  <c r="I7" i="73"/>
  <c r="H7" i="73"/>
  <c r="I6" i="73"/>
  <c r="H6" i="73"/>
  <c r="H13" i="72"/>
  <c r="I13" i="72" s="1"/>
  <c r="I12" i="72"/>
  <c r="H12" i="72"/>
  <c r="H11" i="72"/>
  <c r="I11" i="72" s="1"/>
  <c r="I10" i="72"/>
  <c r="H10" i="72"/>
  <c r="I9" i="72"/>
  <c r="H9" i="72"/>
  <c r="H8" i="72"/>
  <c r="I8" i="72" s="1"/>
  <c r="I7" i="72"/>
  <c r="H7" i="72"/>
  <c r="I6" i="72"/>
  <c r="H6" i="72"/>
  <c r="I13" i="71"/>
  <c r="H13" i="71"/>
  <c r="I12" i="71"/>
  <c r="H12" i="71"/>
  <c r="H11" i="71"/>
  <c r="H10" i="71"/>
  <c r="I10" i="71" s="1"/>
  <c r="H9" i="71"/>
  <c r="I9" i="71" s="1"/>
  <c r="I8" i="71"/>
  <c r="H8" i="71"/>
  <c r="I7" i="71"/>
  <c r="H7" i="71"/>
  <c r="I6" i="71"/>
  <c r="H6" i="71"/>
  <c r="H13" i="70"/>
  <c r="I14" i="71" l="1"/>
  <c r="I14" i="72"/>
  <c r="H19" i="3"/>
  <c r="I14" i="73"/>
  <c r="H15" i="3" s="1"/>
  <c r="H11" i="70"/>
  <c r="H13" i="3" l="1"/>
  <c r="H17" i="3"/>
  <c r="H11" i="3"/>
  <c r="H9" i="70"/>
  <c r="I9" i="70" s="1"/>
  <c r="I8" i="70"/>
  <c r="H7" i="70"/>
  <c r="I7" i="70" s="1"/>
  <c r="I6" i="70"/>
  <c r="I13" i="70"/>
  <c r="H12" i="70"/>
  <c r="I12" i="70" s="1"/>
  <c r="H10" i="70"/>
  <c r="I10" i="70" s="1"/>
  <c r="I14" i="70" l="1"/>
  <c r="J14" i="67"/>
  <c r="J14" i="68"/>
  <c r="H12" i="3" l="1"/>
  <c r="H10" i="3"/>
  <c r="H9" i="3"/>
  <c r="H7" i="3"/>
  <c r="J13" i="69"/>
  <c r="I13" i="69"/>
  <c r="J12" i="69"/>
  <c r="I12" i="69"/>
  <c r="J11" i="69"/>
  <c r="I11" i="69"/>
  <c r="J10" i="69"/>
  <c r="I10" i="69"/>
  <c r="J9" i="69"/>
  <c r="I9" i="69"/>
  <c r="J8" i="69"/>
  <c r="I8" i="69"/>
  <c r="J7" i="69"/>
  <c r="I7" i="69"/>
  <c r="J6" i="69"/>
  <c r="J14" i="69" s="1"/>
  <c r="I6" i="69"/>
  <c r="J13" i="68"/>
  <c r="I13" i="68"/>
  <c r="J12" i="68"/>
  <c r="I12" i="68"/>
  <c r="J11" i="68"/>
  <c r="I11" i="68"/>
  <c r="J10" i="68"/>
  <c r="I10" i="68"/>
  <c r="J9" i="68"/>
  <c r="I9" i="68"/>
  <c r="J8" i="68"/>
  <c r="I8" i="68"/>
  <c r="J7" i="68"/>
  <c r="I7" i="68"/>
  <c r="J6" i="68"/>
  <c r="I6" i="68"/>
  <c r="J13" i="67"/>
  <c r="I13" i="67"/>
  <c r="J12" i="67"/>
  <c r="I12" i="67"/>
  <c r="J11" i="67"/>
  <c r="I11" i="67"/>
  <c r="J10" i="67"/>
  <c r="I10" i="67"/>
  <c r="J9" i="67"/>
  <c r="I9" i="67"/>
  <c r="J8" i="67"/>
  <c r="I8" i="67"/>
  <c r="J7" i="67"/>
  <c r="I7" i="67"/>
  <c r="J6" i="67"/>
  <c r="I6" i="67"/>
  <c r="I13" i="59"/>
  <c r="J13" i="59" s="1"/>
  <c r="I12" i="59"/>
  <c r="J12" i="59" s="1"/>
  <c r="I11" i="59"/>
  <c r="J11" i="59" s="1"/>
  <c r="I10" i="59"/>
  <c r="J10" i="59" s="1"/>
  <c r="I9" i="59"/>
  <c r="J9" i="59" s="1"/>
  <c r="J8" i="59"/>
  <c r="I7" i="59"/>
  <c r="J7" i="59" s="1"/>
  <c r="I6" i="59"/>
  <c r="J6" i="59" s="1"/>
  <c r="J14" i="59" l="1"/>
  <c r="H6" i="3" s="1"/>
  <c r="I9" i="3"/>
  <c r="I13" i="3"/>
  <c r="I11" i="3"/>
  <c r="H18" i="3" l="1"/>
  <c r="H16" i="3"/>
  <c r="H14" i="3"/>
  <c r="H8" i="3"/>
  <c r="I10" i="3" l="1"/>
  <c r="I19" i="3"/>
  <c r="I12" i="3" l="1"/>
  <c r="I17" i="3"/>
  <c r="I15" i="3"/>
  <c r="I7" i="3" l="1"/>
  <c r="I16" i="3"/>
  <c r="I6" i="3"/>
  <c r="I8" i="3"/>
  <c r="I14" i="3"/>
  <c r="I18" i="3"/>
</calcChain>
</file>

<file path=xl/sharedStrings.xml><?xml version="1.0" encoding="utf-8"?>
<sst xmlns="http://schemas.openxmlformats.org/spreadsheetml/2006/main" count="527" uniqueCount="168">
  <si>
    <t>Cizí zdroje</t>
  </si>
  <si>
    <t>Rezervy</t>
  </si>
  <si>
    <t>Krátkodobé závazky</t>
  </si>
  <si>
    <t xml:space="preserve">Zásoby </t>
  </si>
  <si>
    <t>Krátkodobé pohledávky</t>
  </si>
  <si>
    <t>Krátkodobý finanční majetek</t>
  </si>
  <si>
    <t>001</t>
  </si>
  <si>
    <t>Úrokové krytí</t>
  </si>
  <si>
    <t>Celková zadluženost</t>
  </si>
  <si>
    <t>položka</t>
  </si>
  <si>
    <t>číslo rádku</t>
  </si>
  <si>
    <t>běžné účetní období</t>
  </si>
  <si>
    <t>01</t>
  </si>
  <si>
    <t>Tržby za prodej zboží</t>
  </si>
  <si>
    <t>02</t>
  </si>
  <si>
    <t>25</t>
  </si>
  <si>
    <t>30</t>
  </si>
  <si>
    <t>43</t>
  </si>
  <si>
    <t>ukazatel</t>
  </si>
  <si>
    <t>výsledek ukazatele</t>
  </si>
  <si>
    <t>Aktiva celkem</t>
  </si>
  <si>
    <t>č.</t>
  </si>
  <si>
    <t>104</t>
  </si>
  <si>
    <t>BODY</t>
  </si>
  <si>
    <t>∑</t>
  </si>
  <si>
    <t>E - NE</t>
  </si>
  <si>
    <t>C - ANO</t>
  </si>
  <si>
    <t>B - ANO</t>
  </si>
  <si>
    <t>A - ANO</t>
  </si>
  <si>
    <t>roky</t>
  </si>
  <si>
    <t>období</t>
  </si>
  <si>
    <t>průměrný počet bodů</t>
  </si>
  <si>
    <t>ANO/NE</t>
  </si>
  <si>
    <t>Postup:</t>
  </si>
  <si>
    <t>bodování</t>
  </si>
  <si>
    <t>na konci zdaňovacího období</t>
  </si>
  <si>
    <t>Peněžní prostředky v hotovosti</t>
  </si>
  <si>
    <t>Peněžní prostředky na bankovních účtech</t>
  </si>
  <si>
    <t>Zásoby</t>
  </si>
  <si>
    <t>Odpisy</t>
  </si>
  <si>
    <t>Rentabilita celkového majetku</t>
  </si>
  <si>
    <t>Rentabilita vlastních zdrojů</t>
  </si>
  <si>
    <t>Obrátkovost majetku</t>
  </si>
  <si>
    <t>účetnictví</t>
  </si>
  <si>
    <t>Výsledné hodnocení</t>
  </si>
  <si>
    <t xml:space="preserve"> FINANČNÍ ZDRAVÍ</t>
  </si>
  <si>
    <t>Ostatní majetek</t>
  </si>
  <si>
    <t>Dlouhodobý nehmotný majetek *)</t>
  </si>
  <si>
    <t>Cenné papíry a peněžní vklady *)</t>
  </si>
  <si>
    <t>majetku je tak nutno upravit - odečíst - DNM, resp. CP a peněžní vklady)</t>
  </si>
  <si>
    <t>daňové evidence</t>
  </si>
  <si>
    <t>105</t>
  </si>
  <si>
    <t>Hmotný majetek</t>
  </si>
  <si>
    <t>Pohotová likvidita (L2)</t>
  </si>
  <si>
    <t>"Pohotová likvidita"</t>
  </si>
  <si>
    <t>D - NE</t>
  </si>
  <si>
    <t xml:space="preserve">Dluhy včetně přijatých úvěrů a zápůjček </t>
  </si>
  <si>
    <t>C. I.</t>
  </si>
  <si>
    <t xml:space="preserve">C. IV. </t>
  </si>
  <si>
    <t xml:space="preserve">B. </t>
  </si>
  <si>
    <t xml:space="preserve">II. </t>
  </si>
  <si>
    <t>***</t>
  </si>
  <si>
    <t>*</t>
  </si>
  <si>
    <t xml:space="preserve">označení </t>
  </si>
  <si>
    <t>C. II. 2.</t>
  </si>
  <si>
    <t xml:space="preserve">C. III. </t>
  </si>
  <si>
    <t>B + C</t>
  </si>
  <si>
    <t xml:space="preserve">C. II. </t>
  </si>
  <si>
    <t>I.</t>
  </si>
  <si>
    <t>Tržby z prodeje výrobků a služeb</t>
  </si>
  <si>
    <t>E. 1. 1.</t>
  </si>
  <si>
    <t>Úpravy hodnot dlouhodobého nehmotného a hmotného majetku - trvalé</t>
  </si>
  <si>
    <t>F. 1.</t>
  </si>
  <si>
    <t>Zůstatková cena prodaného dlouhodobého majetku</t>
  </si>
  <si>
    <t>Provozní výsledek hospodaření (+/-)</t>
  </si>
  <si>
    <t xml:space="preserve">J. </t>
  </si>
  <si>
    <t>Nákladové úroky a podobné náklady</t>
  </si>
  <si>
    <t>Výsledek hospodaření za účetní období (+/-)</t>
  </si>
  <si>
    <t>A.</t>
  </si>
  <si>
    <t>Peněžní prostředky</t>
  </si>
  <si>
    <t>16</t>
  </si>
  <si>
    <t>55</t>
  </si>
  <si>
    <t>038</t>
  </si>
  <si>
    <t>057</t>
  </si>
  <si>
    <t>Výsledek se týká subjektu, který prokazuje finanční zdraví</t>
  </si>
  <si>
    <t>do (včetně)</t>
  </si>
  <si>
    <t>Pohledávky včetně poskytnutých úvěrů a zápůjček</t>
  </si>
  <si>
    <t>072</t>
  </si>
  <si>
    <t>075</t>
  </si>
  <si>
    <t>126</t>
  </si>
  <si>
    <t xml:space="preserve">Rozvaha </t>
  </si>
  <si>
    <t xml:space="preserve">Výkaz zisku a ztráty </t>
  </si>
  <si>
    <t>2021-DE, 2020-DE, 2019-DE</t>
  </si>
  <si>
    <t>za daňovou evidenci roky 2021, 2020, 2019</t>
  </si>
  <si>
    <t xml:space="preserve"> 2021-DE, 2020-DE </t>
  </si>
  <si>
    <t xml:space="preserve">za daňovou evidenci roky 2021, 2020 </t>
  </si>
  <si>
    <t>2021-ÚČ, 2020-ÚČ</t>
  </si>
  <si>
    <t>2021-ÚČ, 2020-ÚČ, 2019-ÚČ</t>
  </si>
  <si>
    <t>za účetnictví roky 2021, 2020, 2019</t>
  </si>
  <si>
    <t xml:space="preserve"> 2021-ÚČ, 2020-DE </t>
  </si>
  <si>
    <t>za účetnictví rok 2021 a daňovou evidenci rok 2020</t>
  </si>
  <si>
    <t>2021-ÚČ, 2020-DE, 2019-DE</t>
  </si>
  <si>
    <t>za účetnictví rok 2021 a daňovou evidenci roky 2020, 2019</t>
  </si>
  <si>
    <t>2021-ÚČ, 2020-ÚČ, 2019-DE</t>
  </si>
  <si>
    <t>za účetnictví roky 2021, 2020 a daňovou evidenci rok 2019</t>
  </si>
  <si>
    <t>2022-ÚČ, 2021-ÚČ, 2020-ÚČ</t>
  </si>
  <si>
    <t>za účetnictví roky 2022, 2021, 2020</t>
  </si>
  <si>
    <t>2022-ÚČ, 2021-ÚČ</t>
  </si>
  <si>
    <t>za účetnictví roky 2021, 2020</t>
  </si>
  <si>
    <t>2022-DE, 2021-DE, 2020-DE</t>
  </si>
  <si>
    <t>za daňovou evidenci roky 2022, 2021, 2020</t>
  </si>
  <si>
    <t xml:space="preserve"> 2022-DE, 2021-DE </t>
  </si>
  <si>
    <t>za daňovou evidenci roky 2022, 2021</t>
  </si>
  <si>
    <t>2022-ÚČ, 2021-ÚČ, 2020-DE</t>
  </si>
  <si>
    <t>za účetnictví roky 2022, 2021 a daňovou evidenci rok 2020</t>
  </si>
  <si>
    <t>2022-ÚČ, 2021-DE, 2020-DE</t>
  </si>
  <si>
    <t>za účetnictví rok 2022 a daňovou evidenci roky 2021, 2020</t>
  </si>
  <si>
    <t xml:space="preserve"> 2022-ÚČ, 2021-DE </t>
  </si>
  <si>
    <t>za účetnictví rok 2022 a daňovou evidenci rok 2021</t>
  </si>
  <si>
    <t>Rentabilita příjmů</t>
  </si>
  <si>
    <t>Obrat zásob</t>
  </si>
  <si>
    <t>Rentabilita celkových aktiv (ROA)</t>
  </si>
  <si>
    <t>Rentabilita vlastního kapitálu (ROE)</t>
  </si>
  <si>
    <t>Rentabilita tržeb (ROS)</t>
  </si>
  <si>
    <t>Doba splatnosti čistých dluhů</t>
  </si>
  <si>
    <t>Vlastní kapitál</t>
  </si>
  <si>
    <t>083</t>
  </si>
  <si>
    <t>za účetnictví roky 2022, 2021</t>
  </si>
  <si>
    <t>Finanční zdraví</t>
  </si>
  <si>
    <t>od</t>
  </si>
  <si>
    <t>Rozvaha</t>
  </si>
  <si>
    <t>Výpočet se provádí za poslední tři uzavřená účetní období.</t>
  </si>
  <si>
    <t xml:space="preserve">Pro hodnocení finančního zdraví jsou využívány hodnoty </t>
  </si>
  <si>
    <t xml:space="preserve">     - z evidence příjmů a výdajů, majetku a dluhů pokud žadatel vede daňovou evidenci. </t>
  </si>
  <si>
    <t xml:space="preserve">     - z rozvahy a výkazu zisku a ztráty pokud žadatel vede účetnictví, </t>
  </si>
  <si>
    <t xml:space="preserve">dle příslušných roků (lze i např.: rok 2020 - daňová evidence a roky 2021, 2022 - účetnictví, tj. žadatel </t>
  </si>
  <si>
    <t>přešel z daňové evidence na účetnictví)</t>
  </si>
  <si>
    <t xml:space="preserve">3) celkové bodové hodnocení s výsledkem finančního zdraví se zjistí na listu </t>
  </si>
  <si>
    <t xml:space="preserve">Podmínky hodnocení, definice a výpočet finančního zdraví jsou uvedeny v Metodice hodnocení finančního zdraví. </t>
  </si>
  <si>
    <t xml:space="preserve">moci či mimořádná okolnost). </t>
  </si>
  <si>
    <t xml:space="preserve">1) na jednotlivých listech </t>
  </si>
  <si>
    <t xml:space="preserve">resp. </t>
  </si>
  <si>
    <t xml:space="preserve">Výsledek ukazatelů </t>
  </si>
  <si>
    <t xml:space="preserve">Počet bodů celkem </t>
  </si>
  <si>
    <t>Daňová evidence</t>
  </si>
  <si>
    <t>D. Tab. pro poplatníky, ř. 1</t>
  </si>
  <si>
    <t>D. Tab. pro poplatníky, ř. 2</t>
  </si>
  <si>
    <t>D. Tab. pro poplatníky, ř. 3</t>
  </si>
  <si>
    <t>D. Tab. pro poplatníky, ř. 4</t>
  </si>
  <si>
    <t>D. Tab. pro poplatníky, ř. 5</t>
  </si>
  <si>
    <t>D. Tab. pro poplatníky, ř. 6</t>
  </si>
  <si>
    <t>D. Tab. pro poplatníky, ř. 7</t>
  </si>
  <si>
    <t>D. Tab. pro poplatníky, ř. 8</t>
  </si>
  <si>
    <t>ř. 101</t>
  </si>
  <si>
    <t>ř. 102</t>
  </si>
  <si>
    <t>Přiznání k dani z příjmů fyzických osob, 
Příloha č. 1</t>
  </si>
  <si>
    <t>Výsledek ukazatelů</t>
  </si>
  <si>
    <t>Doba splatnosti čistých závazků</t>
  </si>
  <si>
    <t>kategorie - splnění</t>
  </si>
  <si>
    <t xml:space="preserve">se vyplní hodnoty vstupující do výpočtu </t>
  </si>
  <si>
    <t xml:space="preserve">2) na daném listu se ukazatele automaticky propočítají a přidělí se jim body </t>
  </si>
  <si>
    <t xml:space="preserve">Tento excel kalkulátor slouží pro orientační výpočet finančního zdraví. </t>
  </si>
  <si>
    <t>V některých případech je možné provést výpočet i za dvě období (např. nově vzniklý subjekt, zásah vyšší</t>
  </si>
  <si>
    <t xml:space="preserve">*) v daňovém přiznání součástí položky ostatní majetek (výši ostatního </t>
  </si>
  <si>
    <t>Příjmy podle § 7</t>
  </si>
  <si>
    <t xml:space="preserve">Výdaje související s příjmy podle § 7 </t>
  </si>
  <si>
    <t xml:space="preserve">Příjmy podle § 7 </t>
  </si>
  <si>
    <t>Výdaje související s příjmy podle §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</si>
</sst>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4" x14ac:knownFonts="1">
    <font>
      <sz val="10"/>
      <name val="Arial CE"/>
      <charset val="238"/>
    </font>
    <font>
      <sz val="11"/>
      <name val="Arial CE"/>
      <charset val="238"/>
    </font>
    <font>
      <sz val="11"/>
      <name val="Arial CE"/>
      <family val="2"/>
      <charset val="238"/>
    </font>
    <font>
      <sz val="11"/>
      <name val="Verdana"/>
      <family val="2"/>
      <charset val="238"/>
    </font>
    <font>
      <sz val="10"/>
      <name val="Verdana"/>
      <family val="2"/>
      <charset val="238"/>
    </font>
    <font>
      <sz val="11"/>
      <color indexed="9"/>
      <name val="Verdana"/>
      <family val="2"/>
      <charset val="238"/>
    </font>
    <font>
      <i/>
      <sz val="11"/>
      <name val="Verdana"/>
      <family val="2"/>
      <charset val="238"/>
    </font>
    <font>
      <b/>
      <sz val="11"/>
      <name val="Verdana"/>
      <family val="2"/>
      <charset val="238"/>
    </font>
    <font>
      <i/>
      <sz val="10"/>
      <name val="Verdana"/>
      <family val="2"/>
      <charset val="238"/>
    </font>
    <font>
      <i/>
      <sz val="12"/>
      <name val="Verdana"/>
      <family val="2"/>
      <charset val="238"/>
    </font>
    <font>
      <b/>
      <i/>
      <sz val="11"/>
      <name val="Verdana"/>
      <family val="2"/>
      <charset val="238"/>
    </font>
    <font>
      <b/>
      <sz val="14"/>
      <name val="Verdana"/>
      <family val="2"/>
      <charset val="238"/>
    </font>
    <font>
      <sz val="14"/>
      <name val="Verdana"/>
      <family val="2"/>
      <charset val="238"/>
    </font>
    <font>
      <sz val="11"/>
      <color indexed="10"/>
      <name val="Verdana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39"/>
        <bgColor indexed="64"/>
      </patternFill>
    </fill>
    <fill>
      <patternFill patternType="solid">
        <fgColor indexed="3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theme="0" tint="-0.249977111117893"/>
        <bgColor indexed="64"/>
      </patternFill>
    </fill>
  </fills>
  <borders count="38">
    <border>
      <left/>
      <right/>
      <top/>
      <bottom/>
      <diagonal/>
    </border>
    <border>
      <left style="thick">
        <color indexed="38"/>
      </left>
      <right style="hair">
        <color indexed="38"/>
      </right>
      <top style="thick">
        <color indexed="38"/>
      </top>
      <bottom style="hair">
        <color indexed="38"/>
      </bottom>
      <diagonal/>
    </border>
    <border>
      <left style="hair">
        <color indexed="38"/>
      </left>
      <right style="hair">
        <color indexed="38"/>
      </right>
      <top style="thick">
        <color indexed="38"/>
      </top>
      <bottom style="hair">
        <color indexed="38"/>
      </bottom>
      <diagonal/>
    </border>
    <border>
      <left style="hair">
        <color indexed="38"/>
      </left>
      <right style="thick">
        <color indexed="38"/>
      </right>
      <top style="thick">
        <color indexed="38"/>
      </top>
      <bottom style="hair">
        <color indexed="38"/>
      </bottom>
      <diagonal/>
    </border>
    <border>
      <left style="thick">
        <color indexed="38"/>
      </left>
      <right style="hair">
        <color indexed="38"/>
      </right>
      <top style="hair">
        <color indexed="38"/>
      </top>
      <bottom style="hair">
        <color indexed="38"/>
      </bottom>
      <diagonal/>
    </border>
    <border>
      <left style="hair">
        <color indexed="38"/>
      </left>
      <right style="hair">
        <color indexed="38"/>
      </right>
      <top style="hair">
        <color indexed="38"/>
      </top>
      <bottom style="hair">
        <color indexed="38"/>
      </bottom>
      <diagonal/>
    </border>
    <border>
      <left style="hair">
        <color indexed="38"/>
      </left>
      <right style="thick">
        <color indexed="38"/>
      </right>
      <top style="hair">
        <color indexed="38"/>
      </top>
      <bottom style="hair">
        <color indexed="38"/>
      </bottom>
      <diagonal/>
    </border>
    <border>
      <left style="thick">
        <color indexed="38"/>
      </left>
      <right style="hair">
        <color indexed="38"/>
      </right>
      <top style="hair">
        <color indexed="38"/>
      </top>
      <bottom style="thick">
        <color indexed="38"/>
      </bottom>
      <diagonal/>
    </border>
    <border>
      <left style="hair">
        <color indexed="38"/>
      </left>
      <right style="hair">
        <color indexed="38"/>
      </right>
      <top style="hair">
        <color indexed="38"/>
      </top>
      <bottom style="thick">
        <color indexed="38"/>
      </bottom>
      <diagonal/>
    </border>
    <border>
      <left style="hair">
        <color indexed="38"/>
      </left>
      <right style="thick">
        <color indexed="38"/>
      </right>
      <top style="hair">
        <color indexed="38"/>
      </top>
      <bottom style="thick">
        <color indexed="38"/>
      </bottom>
      <diagonal/>
    </border>
    <border>
      <left style="thick">
        <color indexed="38"/>
      </left>
      <right/>
      <top style="thick">
        <color indexed="38"/>
      </top>
      <bottom/>
      <diagonal/>
    </border>
    <border>
      <left/>
      <right/>
      <top style="thick">
        <color indexed="38"/>
      </top>
      <bottom/>
      <diagonal/>
    </border>
    <border>
      <left/>
      <right style="thick">
        <color indexed="38"/>
      </right>
      <top style="thick">
        <color indexed="38"/>
      </top>
      <bottom/>
      <diagonal/>
    </border>
    <border>
      <left/>
      <right style="thick">
        <color indexed="38"/>
      </right>
      <top/>
      <bottom/>
      <diagonal/>
    </border>
    <border>
      <left style="thick">
        <color indexed="38"/>
      </left>
      <right/>
      <top/>
      <bottom/>
      <diagonal/>
    </border>
    <border>
      <left style="thick">
        <color indexed="38"/>
      </left>
      <right/>
      <top/>
      <bottom style="thick">
        <color indexed="38"/>
      </bottom>
      <diagonal/>
    </border>
    <border>
      <left/>
      <right/>
      <top/>
      <bottom style="thick">
        <color indexed="38"/>
      </bottom>
      <diagonal/>
    </border>
    <border>
      <left/>
      <right style="thick">
        <color indexed="38"/>
      </right>
      <top/>
      <bottom style="thick">
        <color indexed="38"/>
      </bottom>
      <diagonal/>
    </border>
    <border>
      <left/>
      <right style="hair">
        <color indexed="38"/>
      </right>
      <top style="hair">
        <color indexed="38"/>
      </top>
      <bottom style="hair">
        <color indexed="38"/>
      </bottom>
      <diagonal/>
    </border>
    <border>
      <left style="hair">
        <color indexed="38"/>
      </left>
      <right/>
      <top style="hair">
        <color indexed="38"/>
      </top>
      <bottom style="hair">
        <color indexed="38"/>
      </bottom>
      <diagonal/>
    </border>
    <border>
      <left/>
      <right style="thick">
        <color rgb="FF9AB7AD"/>
      </right>
      <top/>
      <bottom/>
      <diagonal/>
    </border>
    <border>
      <left/>
      <right/>
      <top/>
      <bottom style="thick">
        <color rgb="FF9AB7AD"/>
      </bottom>
      <diagonal/>
    </border>
    <border>
      <left style="hair">
        <color indexed="38"/>
      </left>
      <right style="thick">
        <color rgb="FF9AB7AD"/>
      </right>
      <top style="hair">
        <color indexed="38"/>
      </top>
      <bottom/>
      <diagonal/>
    </border>
    <border>
      <left style="hair">
        <color indexed="38"/>
      </left>
      <right/>
      <top style="thick">
        <color indexed="38"/>
      </top>
      <bottom style="hair">
        <color indexed="38"/>
      </bottom>
      <diagonal/>
    </border>
    <border>
      <left/>
      <right style="thick">
        <color rgb="FF9AB7AD"/>
      </right>
      <top/>
      <bottom style="hair">
        <color indexed="38"/>
      </bottom>
      <diagonal/>
    </border>
    <border>
      <left style="thick">
        <color indexed="38"/>
      </left>
      <right style="hair">
        <color indexed="38"/>
      </right>
      <top style="hair">
        <color indexed="38"/>
      </top>
      <bottom style="thick">
        <color rgb="FF9AB7AD"/>
      </bottom>
      <diagonal/>
    </border>
    <border>
      <left style="hair">
        <color indexed="38"/>
      </left>
      <right style="hair">
        <color indexed="38"/>
      </right>
      <top style="hair">
        <color indexed="38"/>
      </top>
      <bottom style="thick">
        <color rgb="FF9AB7AD"/>
      </bottom>
      <diagonal/>
    </border>
    <border>
      <left style="hair">
        <color indexed="38"/>
      </left>
      <right style="thick">
        <color indexed="38"/>
      </right>
      <top style="hair">
        <color indexed="38"/>
      </top>
      <bottom style="thick">
        <color rgb="FF9AB7AD"/>
      </bottom>
      <diagonal/>
    </border>
    <border>
      <left style="hair">
        <color indexed="38"/>
      </left>
      <right/>
      <top style="hair">
        <color indexed="38"/>
      </top>
      <bottom style="thick">
        <color rgb="FF9AB7AD"/>
      </bottom>
      <diagonal/>
    </border>
    <border>
      <left style="hair">
        <color indexed="38"/>
      </left>
      <right style="thick">
        <color rgb="FF9AB7AD"/>
      </right>
      <top style="thick">
        <color indexed="38"/>
      </top>
      <bottom style="hair">
        <color indexed="38"/>
      </bottom>
      <diagonal/>
    </border>
    <border>
      <left/>
      <right style="hair">
        <color indexed="38"/>
      </right>
      <top style="hair">
        <color indexed="38"/>
      </top>
      <bottom style="thick">
        <color rgb="FF9AB7AD"/>
      </bottom>
      <diagonal/>
    </border>
    <border>
      <left/>
      <right style="hair">
        <color indexed="38"/>
      </right>
      <top style="thick">
        <color indexed="38"/>
      </top>
      <bottom style="hair">
        <color indexed="38"/>
      </bottom>
      <diagonal/>
    </border>
    <border>
      <left style="thick">
        <color rgb="FF9AB7AD"/>
      </left>
      <right style="thick">
        <color rgb="FF9AB7AD"/>
      </right>
      <top/>
      <bottom/>
      <diagonal/>
    </border>
    <border>
      <left style="hair">
        <color indexed="38"/>
      </left>
      <right style="thick">
        <color rgb="FF9AB7AD"/>
      </right>
      <top style="hair">
        <color indexed="38"/>
      </top>
      <bottom style="hair">
        <color indexed="38"/>
      </bottom>
      <diagonal/>
    </border>
    <border>
      <left style="hair">
        <color indexed="38"/>
      </left>
      <right style="thick">
        <color rgb="FF9AB7AD"/>
      </right>
      <top style="hair">
        <color indexed="38"/>
      </top>
      <bottom style="thick">
        <color rgb="FF9AB7AD"/>
      </bottom>
      <diagonal/>
    </border>
    <border>
      <left/>
      <right/>
      <top style="thick">
        <color rgb="FF9AB7AD"/>
      </top>
      <bottom/>
      <diagonal/>
    </border>
    <border>
      <left style="hair">
        <color indexed="38"/>
      </left>
      <right style="hair">
        <color indexed="38"/>
      </right>
      <top/>
      <bottom style="thick">
        <color indexed="38"/>
      </bottom>
      <diagonal/>
    </border>
    <border>
      <left style="hair">
        <color indexed="38"/>
      </left>
      <right style="thick">
        <color indexed="38"/>
      </right>
      <top/>
      <bottom style="thick">
        <color indexed="38"/>
      </bottom>
      <diagonal/>
    </border>
  </borders>
  <cellStyleXfs count="1">
    <xf numFmtId="0" fontId="0" fillId="0" borderId="0"/>
  </cellStyleXfs>
  <cellXfs count="183">
    <xf numFmtId="0" fontId="0" fillId="0" borderId="0" xfId="0"/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49" fontId="0" fillId="0" borderId="0" xfId="0" applyNumberFormat="1"/>
    <xf numFmtId="0" fontId="2" fillId="0" borderId="0" xfId="0" applyFont="1"/>
    <xf numFmtId="0" fontId="0" fillId="0" borderId="0" xfId="0" applyBorder="1"/>
    <xf numFmtId="0" fontId="3" fillId="0" borderId="0" xfId="0" applyFont="1"/>
    <xf numFmtId="0" fontId="4" fillId="0" borderId="0" xfId="0" applyFont="1"/>
    <xf numFmtId="0" fontId="3" fillId="0" borderId="0" xfId="0" applyFont="1" applyFill="1"/>
    <xf numFmtId="0" fontId="3" fillId="0" borderId="0" xfId="0" applyFont="1" applyBorder="1"/>
    <xf numFmtId="0" fontId="4" fillId="0" borderId="0" xfId="0" applyFont="1" applyFill="1"/>
    <xf numFmtId="0" fontId="5" fillId="2" borderId="0" xfId="0" applyFont="1" applyFill="1"/>
    <xf numFmtId="0" fontId="3" fillId="2" borderId="0" xfId="0" applyFont="1" applyFill="1"/>
    <xf numFmtId="49" fontId="3" fillId="0" borderId="0" xfId="0" applyNumberFormat="1" applyFont="1"/>
    <xf numFmtId="0" fontId="3" fillId="0" borderId="4" xfId="0" applyFont="1" applyBorder="1"/>
    <xf numFmtId="49" fontId="3" fillId="0" borderId="5" xfId="0" applyNumberFormat="1" applyFont="1" applyBorder="1" applyAlignment="1">
      <alignment horizontal="center"/>
    </xf>
    <xf numFmtId="0" fontId="3" fillId="0" borderId="7" xfId="0" applyFont="1" applyBorder="1"/>
    <xf numFmtId="0" fontId="3" fillId="0" borderId="5" xfId="0" applyFont="1" applyBorder="1"/>
    <xf numFmtId="2" fontId="3" fillId="0" borderId="5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6" fillId="2" borderId="8" xfId="0" applyFont="1" applyFill="1" applyBorder="1"/>
    <xf numFmtId="0" fontId="6" fillId="2" borderId="9" xfId="0" applyFont="1" applyFill="1" applyBorder="1" applyAlignment="1">
      <alignment horizontal="center"/>
    </xf>
    <xf numFmtId="0" fontId="7" fillId="2" borderId="0" xfId="0" applyFont="1" applyFill="1" applyAlignment="1">
      <alignment horizontal="left"/>
    </xf>
    <xf numFmtId="49" fontId="3" fillId="0" borderId="0" xfId="0" applyNumberFormat="1" applyFont="1" applyBorder="1" applyAlignment="1">
      <alignment horizontal="center"/>
    </xf>
    <xf numFmtId="0" fontId="3" fillId="0" borderId="0" xfId="0" applyFont="1" applyFill="1" applyBorder="1"/>
    <xf numFmtId="0" fontId="7" fillId="0" borderId="0" xfId="0" applyFont="1" applyBorder="1"/>
    <xf numFmtId="49" fontId="3" fillId="0" borderId="0" xfId="0" applyNumberFormat="1" applyFont="1" applyFill="1" applyBorder="1" applyAlignment="1">
      <alignment horizontal="center"/>
    </xf>
    <xf numFmtId="49" fontId="3" fillId="0" borderId="0" xfId="0" applyNumberFormat="1" applyFont="1" applyFill="1" applyBorder="1"/>
    <xf numFmtId="0" fontId="4" fillId="0" borderId="0" xfId="0" applyFont="1" applyBorder="1"/>
    <xf numFmtId="0" fontId="6" fillId="0" borderId="0" xfId="0" applyFont="1" applyBorder="1"/>
    <xf numFmtId="0" fontId="8" fillId="0" borderId="0" xfId="0" applyFont="1" applyBorder="1"/>
    <xf numFmtId="0" fontId="7" fillId="2" borderId="0" xfId="0" applyFont="1" applyFill="1" applyAlignment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right"/>
    </xf>
    <xf numFmtId="0" fontId="7" fillId="2" borderId="0" xfId="0" applyFont="1" applyFill="1" applyBorder="1"/>
    <xf numFmtId="0" fontId="3" fillId="2" borderId="0" xfId="0" applyFont="1" applyFill="1" applyBorder="1"/>
    <xf numFmtId="0" fontId="7" fillId="0" borderId="0" xfId="0" applyFont="1" applyFill="1" applyAlignment="1"/>
    <xf numFmtId="0" fontId="7" fillId="0" borderId="0" xfId="0" applyFont="1" applyFill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right"/>
    </xf>
    <xf numFmtId="0" fontId="7" fillId="0" borderId="0" xfId="0" applyFont="1" applyFill="1" applyBorder="1"/>
    <xf numFmtId="0" fontId="6" fillId="2" borderId="5" xfId="0" applyFont="1" applyFill="1" applyBorder="1" applyAlignment="1">
      <alignment horizontal="center"/>
    </xf>
    <xf numFmtId="0" fontId="3" fillId="3" borderId="1" xfId="0" applyFont="1" applyFill="1" applyBorder="1"/>
    <xf numFmtId="0" fontId="3" fillId="4" borderId="2" xfId="0" applyFont="1" applyFill="1" applyBorder="1"/>
    <xf numFmtId="0" fontId="3" fillId="5" borderId="2" xfId="0" applyFont="1" applyFill="1" applyBorder="1"/>
    <xf numFmtId="0" fontId="3" fillId="6" borderId="3" xfId="0" applyFont="1" applyFill="1" applyBorder="1"/>
    <xf numFmtId="0" fontId="5" fillId="0" borderId="0" xfId="0" applyFont="1" applyFill="1"/>
    <xf numFmtId="0" fontId="1" fillId="0" borderId="0" xfId="0" applyFont="1" applyFill="1"/>
    <xf numFmtId="0" fontId="0" fillId="0" borderId="0" xfId="0" applyFill="1"/>
    <xf numFmtId="49" fontId="3" fillId="0" borderId="0" xfId="0" applyNumberFormat="1" applyFont="1" applyFill="1" applyBorder="1" applyAlignment="1">
      <alignment horizontal="left"/>
    </xf>
    <xf numFmtId="0" fontId="3" fillId="2" borderId="10" xfId="0" applyFont="1" applyFill="1" applyBorder="1"/>
    <xf numFmtId="0" fontId="3" fillId="2" borderId="11" xfId="0" applyFont="1" applyFill="1" applyBorder="1"/>
    <xf numFmtId="0" fontId="3" fillId="3" borderId="11" xfId="0" applyFont="1" applyFill="1" applyBorder="1"/>
    <xf numFmtId="0" fontId="3" fillId="4" borderId="11" xfId="0" applyFont="1" applyFill="1" applyBorder="1"/>
    <xf numFmtId="0" fontId="3" fillId="5" borderId="11" xfId="0" applyFont="1" applyFill="1" applyBorder="1"/>
    <xf numFmtId="0" fontId="3" fillId="6" borderId="11" xfId="0" applyFont="1" applyFill="1" applyBorder="1"/>
    <xf numFmtId="0" fontId="3" fillId="2" borderId="12" xfId="0" applyFont="1" applyFill="1" applyBorder="1"/>
    <xf numFmtId="0" fontId="11" fillId="2" borderId="0" xfId="0" applyFont="1" applyFill="1" applyBorder="1" applyAlignment="1">
      <alignment horizontal="left"/>
    </xf>
    <xf numFmtId="0" fontId="11" fillId="2" borderId="0" xfId="0" applyFont="1" applyFill="1" applyBorder="1"/>
    <xf numFmtId="0" fontId="12" fillId="2" borderId="0" xfId="0" applyFont="1" applyFill="1" applyBorder="1"/>
    <xf numFmtId="0" fontId="3" fillId="2" borderId="13" xfId="0" applyFont="1" applyFill="1" applyBorder="1"/>
    <xf numFmtId="0" fontId="3" fillId="0" borderId="14" xfId="0" applyFont="1" applyBorder="1"/>
    <xf numFmtId="0" fontId="3" fillId="0" borderId="13" xfId="0" applyFont="1" applyBorder="1"/>
    <xf numFmtId="49" fontId="3" fillId="0" borderId="14" xfId="0" applyNumberFormat="1" applyFont="1" applyBorder="1"/>
    <xf numFmtId="49" fontId="3" fillId="0" borderId="0" xfId="0" applyNumberFormat="1" applyFont="1" applyBorder="1"/>
    <xf numFmtId="49" fontId="3" fillId="0" borderId="13" xfId="0" applyNumberFormat="1" applyFont="1" applyBorder="1"/>
    <xf numFmtId="0" fontId="3" fillId="0" borderId="13" xfId="0" applyFont="1" applyFill="1" applyBorder="1"/>
    <xf numFmtId="49" fontId="6" fillId="0" borderId="0" xfId="0" applyNumberFormat="1" applyFont="1" applyBorder="1"/>
    <xf numFmtId="0" fontId="0" fillId="0" borderId="13" xfId="0" applyBorder="1"/>
    <xf numFmtId="0" fontId="3" fillId="2" borderId="14" xfId="0" applyFont="1" applyFill="1" applyBorder="1"/>
    <xf numFmtId="49" fontId="3" fillId="2" borderId="15" xfId="0" applyNumberFormat="1" applyFont="1" applyFill="1" applyBorder="1"/>
    <xf numFmtId="49" fontId="3" fillId="2" borderId="16" xfId="0" applyNumberFormat="1" applyFont="1" applyFill="1" applyBorder="1"/>
    <xf numFmtId="49" fontId="3" fillId="2" borderId="17" xfId="0" applyNumberFormat="1" applyFont="1" applyFill="1" applyBorder="1"/>
    <xf numFmtId="0" fontId="3" fillId="0" borderId="5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49" fontId="13" fillId="0" borderId="5" xfId="0" applyNumberFormat="1" applyFont="1" applyBorder="1" applyAlignment="1">
      <alignment horizontal="center"/>
    </xf>
    <xf numFmtId="0" fontId="6" fillId="0" borderId="4" xfId="0" applyFont="1" applyBorder="1"/>
    <xf numFmtId="2" fontId="3" fillId="0" borderId="5" xfId="0" applyNumberFormat="1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49" fontId="5" fillId="3" borderId="0" xfId="0" applyNumberFormat="1" applyFont="1" applyFill="1" applyBorder="1" applyAlignment="1">
      <alignment horizontal="center"/>
    </xf>
    <xf numFmtId="49" fontId="5" fillId="4" borderId="0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49" fontId="3" fillId="0" borderId="5" xfId="0" applyNumberFormat="1" applyFont="1" applyBorder="1" applyAlignment="1">
      <alignment horizontal="left" vertical="top"/>
    </xf>
    <xf numFmtId="0" fontId="3" fillId="0" borderId="4" xfId="0" applyFont="1" applyBorder="1" applyAlignment="1">
      <alignment horizontal="left" indent="3"/>
    </xf>
    <xf numFmtId="0" fontId="3" fillId="0" borderId="4" xfId="0" applyFont="1" applyBorder="1" applyAlignment="1">
      <alignment horizontal="left" vertical="center" indent="3"/>
    </xf>
    <xf numFmtId="0" fontId="3" fillId="0" borderId="7" xfId="0" applyFont="1" applyBorder="1" applyAlignment="1">
      <alignment horizontal="left" vertical="center" indent="3"/>
    </xf>
    <xf numFmtId="49" fontId="3" fillId="0" borderId="5" xfId="0" applyNumberFormat="1" applyFont="1" applyFill="1" applyBorder="1" applyAlignment="1">
      <alignment horizontal="left" vertical="top"/>
    </xf>
    <xf numFmtId="49" fontId="3" fillId="0" borderId="8" xfId="0" applyNumberFormat="1" applyFont="1" applyFill="1" applyBorder="1" applyAlignment="1">
      <alignment horizontal="left" vertical="top"/>
    </xf>
    <xf numFmtId="0" fontId="3" fillId="0" borderId="18" xfId="0" applyFont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3" fillId="0" borderId="20" xfId="0" applyFont="1" applyBorder="1"/>
    <xf numFmtId="0" fontId="10" fillId="2" borderId="19" xfId="0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0" fontId="10" fillId="2" borderId="22" xfId="0" applyFont="1" applyFill="1" applyBorder="1" applyAlignment="1">
      <alignment horizontal="center"/>
    </xf>
    <xf numFmtId="0" fontId="3" fillId="0" borderId="21" xfId="0" applyFont="1" applyBorder="1"/>
    <xf numFmtId="0" fontId="3" fillId="6" borderId="23" xfId="0" applyFont="1" applyFill="1" applyBorder="1"/>
    <xf numFmtId="0" fontId="3" fillId="7" borderId="24" xfId="0" applyFont="1" applyFill="1" applyBorder="1"/>
    <xf numFmtId="49" fontId="3" fillId="0" borderId="5" xfId="0" applyNumberFormat="1" applyFont="1" applyFill="1" applyBorder="1" applyAlignment="1">
      <alignment horizontal="center"/>
    </xf>
    <xf numFmtId="49" fontId="3" fillId="0" borderId="8" xfId="0" applyNumberFormat="1" applyFont="1" applyFill="1" applyBorder="1" applyAlignment="1">
      <alignment horizontal="center"/>
    </xf>
    <xf numFmtId="1" fontId="3" fillId="0" borderId="5" xfId="0" applyNumberFormat="1" applyFont="1" applyBorder="1" applyAlignment="1">
      <alignment horizontal="center"/>
    </xf>
    <xf numFmtId="1" fontId="3" fillId="0" borderId="6" xfId="0" applyNumberFormat="1" applyFont="1" applyBorder="1" applyAlignment="1">
      <alignment horizontal="center"/>
    </xf>
    <xf numFmtId="1" fontId="6" fillId="2" borderId="5" xfId="0" applyNumberFormat="1" applyFont="1" applyFill="1" applyBorder="1" applyAlignment="1">
      <alignment horizontal="center"/>
    </xf>
    <xf numFmtId="1" fontId="6" fillId="2" borderId="6" xfId="0" applyNumberFormat="1" applyFont="1" applyFill="1" applyBorder="1" applyAlignment="1">
      <alignment horizontal="center"/>
    </xf>
    <xf numFmtId="0" fontId="4" fillId="0" borderId="0" xfId="0" applyFont="1" applyProtection="1">
      <protection locked="0"/>
    </xf>
    <xf numFmtId="0" fontId="5" fillId="2" borderId="0" xfId="0" applyFont="1" applyFill="1" applyProtection="1">
      <protection locked="0"/>
    </xf>
    <xf numFmtId="0" fontId="5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3" fontId="3" fillId="0" borderId="6" xfId="0" applyNumberFormat="1" applyFont="1" applyBorder="1" applyAlignment="1" applyProtection="1">
      <alignment horizontal="right"/>
      <protection locked="0"/>
    </xf>
    <xf numFmtId="0" fontId="3" fillId="2" borderId="0" xfId="0" applyFont="1" applyFill="1" applyProtection="1">
      <protection locked="0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1" fillId="0" borderId="0" xfId="0" applyFont="1" applyFill="1" applyProtection="1">
      <protection locked="0"/>
    </xf>
    <xf numFmtId="3" fontId="3" fillId="0" borderId="0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Protection="1">
      <protection locked="0"/>
    </xf>
    <xf numFmtId="0" fontId="3" fillId="0" borderId="0" xfId="0" applyFont="1" applyFill="1" applyBorder="1" applyProtection="1">
      <protection locked="0"/>
    </xf>
    <xf numFmtId="3" fontId="3" fillId="0" borderId="0" xfId="0" applyNumberFormat="1" applyFont="1" applyFill="1" applyBorder="1" applyProtection="1">
      <protection locked="0"/>
    </xf>
    <xf numFmtId="1" fontId="6" fillId="0" borderId="0" xfId="0" applyNumberFormat="1" applyFont="1" applyFill="1" applyBorder="1" applyAlignment="1">
      <alignment horizontal="center"/>
    </xf>
    <xf numFmtId="0" fontId="6" fillId="2" borderId="25" xfId="0" applyFont="1" applyFill="1" applyBorder="1" applyAlignment="1">
      <alignment horizontal="center"/>
    </xf>
    <xf numFmtId="1" fontId="6" fillId="2" borderId="26" xfId="0" applyNumberFormat="1" applyFont="1" applyFill="1" applyBorder="1" applyAlignment="1">
      <alignment horizontal="center"/>
    </xf>
    <xf numFmtId="1" fontId="6" fillId="2" borderId="27" xfId="0" applyNumberFormat="1" applyFont="1" applyFill="1" applyBorder="1" applyAlignment="1">
      <alignment horizontal="center"/>
    </xf>
    <xf numFmtId="49" fontId="6" fillId="0" borderId="0" xfId="0" applyNumberFormat="1" applyFont="1" applyFill="1" applyBorder="1"/>
    <xf numFmtId="0" fontId="6" fillId="0" borderId="0" xfId="0" applyFont="1"/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vertical="center"/>
    </xf>
    <xf numFmtId="0" fontId="6" fillId="2" borderId="5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3" fillId="0" borderId="14" xfId="0" applyFont="1" applyBorder="1" applyProtection="1">
      <protection locked="0"/>
    </xf>
    <xf numFmtId="0" fontId="3" fillId="0" borderId="5" xfId="0" applyFont="1" applyFill="1" applyBorder="1"/>
    <xf numFmtId="0" fontId="6" fillId="0" borderId="0" xfId="0" applyFont="1" applyBorder="1" applyAlignment="1">
      <alignment horizontal="left" vertical="center"/>
    </xf>
    <xf numFmtId="164" fontId="3" fillId="0" borderId="0" xfId="0" applyNumberFormat="1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2" fontId="3" fillId="0" borderId="26" xfId="0" applyNumberFormat="1" applyFont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0" fontId="3" fillId="0" borderId="0" xfId="0" applyFont="1" applyBorder="1" applyAlignment="1">
      <alignment horizontal="left" indent="3"/>
    </xf>
    <xf numFmtId="49" fontId="3" fillId="0" borderId="0" xfId="0" applyNumberFormat="1" applyFont="1" applyFill="1" applyBorder="1" applyAlignment="1">
      <alignment horizontal="left" vertical="top"/>
    </xf>
    <xf numFmtId="3" fontId="3" fillId="0" borderId="0" xfId="0" applyNumberFormat="1" applyFont="1" applyBorder="1" applyAlignment="1">
      <alignment horizontal="right" vertical="top"/>
    </xf>
    <xf numFmtId="0" fontId="3" fillId="0" borderId="25" xfId="0" applyFont="1" applyBorder="1" applyAlignment="1">
      <alignment horizontal="left" indent="3"/>
    </xf>
    <xf numFmtId="49" fontId="3" fillId="0" borderId="26" xfId="0" applyNumberFormat="1" applyFont="1" applyBorder="1" applyAlignment="1">
      <alignment horizontal="left" vertical="top"/>
    </xf>
    <xf numFmtId="49" fontId="3" fillId="0" borderId="26" xfId="0" applyNumberFormat="1" applyFont="1" applyFill="1" applyBorder="1" applyAlignment="1">
      <alignment horizontal="center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left" vertical="center" indent="3"/>
    </xf>
    <xf numFmtId="0" fontId="6" fillId="2" borderId="18" xfId="0" applyFont="1" applyFill="1" applyBorder="1" applyAlignment="1">
      <alignment horizontal="center" vertical="center"/>
    </xf>
    <xf numFmtId="0" fontId="6" fillId="2" borderId="29" xfId="0" applyFont="1" applyFill="1" applyBorder="1" applyAlignment="1" applyProtection="1">
      <alignment horizontal="center" vertical="center" wrapText="1"/>
      <protection locked="0"/>
    </xf>
    <xf numFmtId="0" fontId="9" fillId="2" borderId="30" xfId="0" applyFont="1" applyFill="1" applyBorder="1" applyAlignment="1">
      <alignment horizontal="center"/>
    </xf>
    <xf numFmtId="0" fontId="6" fillId="2" borderId="26" xfId="0" applyFont="1" applyFill="1" applyBorder="1"/>
    <xf numFmtId="0" fontId="6" fillId="2" borderId="27" xfId="0" applyFont="1" applyFill="1" applyBorder="1" applyAlignment="1">
      <alignment horizontal="center"/>
    </xf>
    <xf numFmtId="0" fontId="3" fillId="3" borderId="31" xfId="0" applyFont="1" applyFill="1" applyBorder="1"/>
    <xf numFmtId="0" fontId="3" fillId="0" borderId="20" xfId="0" applyFont="1" applyFill="1" applyBorder="1" applyProtection="1">
      <protection locked="0"/>
    </xf>
    <xf numFmtId="0" fontId="3" fillId="0" borderId="20" xfId="0" applyFont="1" applyBorder="1" applyAlignment="1">
      <alignment horizontal="left" vertical="center" indent="3"/>
    </xf>
    <xf numFmtId="0" fontId="3" fillId="0" borderId="32" xfId="0" applyFont="1" applyBorder="1" applyAlignment="1">
      <alignment horizontal="left" vertical="center" indent="3"/>
    </xf>
    <xf numFmtId="3" fontId="3" fillId="0" borderId="33" xfId="0" applyNumberFormat="1" applyFont="1" applyBorder="1" applyAlignment="1" applyProtection="1">
      <alignment horizontal="right"/>
      <protection locked="0"/>
    </xf>
    <xf numFmtId="3" fontId="3" fillId="0" borderId="34" xfId="0" applyNumberFormat="1" applyFont="1" applyBorder="1" applyAlignment="1" applyProtection="1">
      <alignment horizontal="right"/>
      <protection locked="0"/>
    </xf>
    <xf numFmtId="3" fontId="3" fillId="0" borderId="35" xfId="0" applyNumberFormat="1" applyFont="1" applyBorder="1" applyProtection="1">
      <protection locked="0"/>
    </xf>
    <xf numFmtId="0" fontId="3" fillId="0" borderId="11" xfId="0" applyFont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2" fontId="3" fillId="0" borderId="11" xfId="0" applyNumberFormat="1" applyFont="1" applyFill="1" applyBorder="1" applyAlignment="1">
      <alignment horizontal="center"/>
    </xf>
    <xf numFmtId="2" fontId="3" fillId="0" borderId="33" xfId="0" applyNumberFormat="1" applyFont="1" applyBorder="1" applyAlignment="1">
      <alignment horizontal="left" vertical="center"/>
    </xf>
    <xf numFmtId="2" fontId="3" fillId="0" borderId="34" xfId="0" applyNumberFormat="1" applyFont="1" applyBorder="1" applyAlignment="1">
      <alignment horizontal="left" vertical="center"/>
    </xf>
    <xf numFmtId="49" fontId="6" fillId="0" borderId="0" xfId="0" applyNumberFormat="1" applyFont="1" applyFill="1" applyBorder="1" applyAlignment="1">
      <alignment horizontal="center"/>
    </xf>
    <xf numFmtId="49" fontId="6" fillId="5" borderId="0" xfId="0" applyNumberFormat="1" applyFont="1" applyFill="1" applyBorder="1" applyAlignment="1"/>
    <xf numFmtId="49" fontId="3" fillId="0" borderId="36" xfId="0" applyNumberFormat="1" applyFont="1" applyBorder="1" applyAlignment="1">
      <alignment horizontal="center"/>
    </xf>
    <xf numFmtId="3" fontId="3" fillId="0" borderId="37" xfId="0" applyNumberFormat="1" applyFont="1" applyBorder="1" applyAlignment="1" applyProtection="1">
      <alignment horizontal="right"/>
      <protection locked="0"/>
    </xf>
    <xf numFmtId="0" fontId="3" fillId="0" borderId="11" xfId="0" applyFont="1" applyBorder="1"/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CD016"/>
      <rgbColor rgb="00E48D06"/>
      <rgbColor rgb="00D81E04"/>
      <rgbColor rgb="00034A31"/>
      <rgbColor rgb="009AB7AD"/>
      <rgbColor rgb="00D9E4E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9E4E0"/>
      <color rgb="FF9AB7AD"/>
      <color rgb="FFA6C266"/>
      <color rgb="FFD81E04"/>
      <color rgb="FF034A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</sheetPr>
  <dimension ref="A1:U47"/>
  <sheetViews>
    <sheetView showGridLines="0" tabSelected="1" zoomScaleNormal="100" zoomScaleSheetLayoutView="75" workbookViewId="0"/>
  </sheetViews>
  <sheetFormatPr defaultRowHeight="12.75" x14ac:dyDescent="0.2"/>
  <cols>
    <col min="1" max="1" width="5" customWidth="1"/>
    <col min="2" max="2" width="1.5703125" customWidth="1"/>
    <col min="3" max="3" width="7.28515625" customWidth="1"/>
    <col min="4" max="4" width="12.7109375" customWidth="1"/>
    <col min="5" max="5" width="8" customWidth="1"/>
    <col min="6" max="6" width="13" customWidth="1"/>
    <col min="7" max="7" width="6.5703125" customWidth="1"/>
    <col min="8" max="8" width="19.7109375" customWidth="1"/>
    <col min="9" max="9" width="7.140625" customWidth="1"/>
    <col min="10" max="10" width="7.85546875" customWidth="1"/>
    <col min="11" max="11" width="11.140625" customWidth="1"/>
    <col min="12" max="12" width="22.28515625" customWidth="1"/>
    <col min="13" max="13" width="7.42578125" customWidth="1"/>
    <col min="14" max="14" width="25" customWidth="1"/>
    <col min="15" max="15" width="3.5703125" customWidth="1"/>
  </cols>
  <sheetData>
    <row r="1" spans="1:21" ht="13.5" thickBot="1" x14ac:dyDescent="0.25"/>
    <row r="2" spans="1:21" ht="7.5" customHeight="1" thickTop="1" x14ac:dyDescent="0.2">
      <c r="A2" s="7"/>
      <c r="B2" s="57"/>
      <c r="C2" s="58"/>
      <c r="D2" s="58"/>
      <c r="E2" s="58"/>
      <c r="F2" s="59"/>
      <c r="G2" s="60"/>
      <c r="H2" s="61"/>
      <c r="I2" s="62"/>
      <c r="J2" s="58"/>
      <c r="K2" s="58"/>
      <c r="L2" s="58"/>
      <c r="M2" s="63"/>
      <c r="N2" s="7"/>
      <c r="O2" s="7"/>
      <c r="P2" s="7"/>
      <c r="Q2" s="7"/>
      <c r="R2" s="7"/>
      <c r="S2" s="7"/>
      <c r="T2" s="7"/>
      <c r="U2" s="8"/>
    </row>
    <row r="3" spans="1:21" ht="18" x14ac:dyDescent="0.25">
      <c r="A3" s="7"/>
      <c r="B3" s="76"/>
      <c r="C3" s="41"/>
      <c r="D3" s="41"/>
      <c r="E3" s="41"/>
      <c r="F3" s="64" t="s">
        <v>45</v>
      </c>
      <c r="G3" s="65"/>
      <c r="H3" s="65"/>
      <c r="I3" s="66"/>
      <c r="J3" s="42"/>
      <c r="K3" s="42"/>
      <c r="L3" s="42"/>
      <c r="M3" s="67"/>
      <c r="N3" s="7"/>
      <c r="O3" s="7"/>
      <c r="P3" s="7"/>
      <c r="Q3" s="7"/>
      <c r="R3" s="7"/>
      <c r="S3" s="7"/>
      <c r="T3" s="7"/>
      <c r="U3" s="8"/>
    </row>
    <row r="4" spans="1:21" ht="14.25" x14ac:dyDescent="0.2">
      <c r="A4" s="7"/>
      <c r="B4" s="68"/>
      <c r="C4" s="10"/>
      <c r="D4" s="10"/>
      <c r="E4" s="10"/>
      <c r="F4" s="10"/>
      <c r="G4" s="10"/>
      <c r="H4" s="10"/>
      <c r="I4" s="10"/>
      <c r="J4" s="10"/>
      <c r="K4" s="10"/>
      <c r="L4" s="10"/>
      <c r="M4" s="69"/>
      <c r="N4" s="7"/>
      <c r="O4" s="7"/>
      <c r="P4" s="7"/>
      <c r="Q4" s="7"/>
      <c r="R4" s="7"/>
      <c r="S4" s="7"/>
      <c r="T4" s="7"/>
      <c r="U4" s="8"/>
    </row>
    <row r="5" spans="1:21" ht="14.25" x14ac:dyDescent="0.2">
      <c r="A5" s="14"/>
      <c r="B5" s="70"/>
      <c r="C5" s="71" t="s">
        <v>132</v>
      </c>
      <c r="D5" s="71"/>
      <c r="E5" s="71"/>
      <c r="F5" s="71"/>
      <c r="G5" s="71"/>
      <c r="H5" s="71"/>
      <c r="I5" s="71"/>
      <c r="J5" s="71"/>
      <c r="K5" s="71"/>
      <c r="L5" s="71"/>
      <c r="M5" s="72"/>
      <c r="N5" s="14"/>
      <c r="O5" s="14"/>
      <c r="P5" s="14"/>
      <c r="Q5" s="14"/>
      <c r="R5" s="14"/>
      <c r="S5" s="14"/>
      <c r="T5" s="7"/>
      <c r="U5" s="8"/>
    </row>
    <row r="6" spans="1:21" ht="14.25" x14ac:dyDescent="0.2">
      <c r="A6" s="14"/>
      <c r="B6" s="70"/>
      <c r="C6" s="71" t="s">
        <v>134</v>
      </c>
      <c r="D6" s="71"/>
      <c r="E6" s="71"/>
      <c r="F6" s="71"/>
      <c r="G6" s="71"/>
      <c r="H6" s="71"/>
      <c r="I6" s="71"/>
      <c r="J6" s="71"/>
      <c r="K6" s="71"/>
      <c r="L6" s="71"/>
      <c r="M6" s="72"/>
      <c r="N6" s="14"/>
      <c r="O6" s="14"/>
      <c r="P6" s="14"/>
      <c r="Q6" s="14"/>
      <c r="R6" s="14"/>
      <c r="S6" s="14"/>
      <c r="T6" s="7"/>
      <c r="U6" s="8"/>
    </row>
    <row r="7" spans="1:21" ht="14.25" x14ac:dyDescent="0.2">
      <c r="A7" s="14"/>
      <c r="B7" s="70"/>
      <c r="C7" s="71" t="s">
        <v>133</v>
      </c>
      <c r="D7" s="71"/>
      <c r="E7" s="71"/>
      <c r="F7" s="71"/>
      <c r="G7" s="71"/>
      <c r="H7" s="71"/>
      <c r="I7" s="71"/>
      <c r="J7" s="71"/>
      <c r="K7" s="71"/>
      <c r="L7" s="71"/>
      <c r="M7" s="72"/>
      <c r="N7" s="14"/>
      <c r="O7" s="14"/>
      <c r="P7" s="14"/>
      <c r="Q7" s="14"/>
      <c r="R7" s="14"/>
      <c r="S7" s="14"/>
      <c r="T7" s="7"/>
      <c r="U7" s="8"/>
    </row>
    <row r="8" spans="1:21" ht="14.25" x14ac:dyDescent="0.2">
      <c r="A8" s="14"/>
      <c r="B8" s="70"/>
      <c r="C8" s="71"/>
      <c r="D8" s="71"/>
      <c r="E8" s="71"/>
      <c r="F8" s="71"/>
      <c r="G8" s="71"/>
      <c r="H8" s="71"/>
      <c r="I8" s="71"/>
      <c r="J8" s="71"/>
      <c r="K8" s="71"/>
      <c r="L8" s="71"/>
      <c r="M8" s="72"/>
      <c r="N8" s="14"/>
      <c r="O8" s="14"/>
      <c r="P8" s="14"/>
      <c r="Q8" s="14"/>
      <c r="R8" s="14"/>
      <c r="S8" s="14"/>
      <c r="T8" s="7"/>
      <c r="U8" s="8"/>
    </row>
    <row r="9" spans="1:21" ht="14.25" x14ac:dyDescent="0.2">
      <c r="A9" s="14"/>
      <c r="B9" s="70"/>
      <c r="C9" s="71" t="s">
        <v>131</v>
      </c>
      <c r="D9" s="71"/>
      <c r="E9" s="71"/>
      <c r="F9" s="71"/>
      <c r="G9" s="71"/>
      <c r="H9" s="71"/>
      <c r="I9" s="71"/>
      <c r="J9" s="71"/>
      <c r="K9" s="71"/>
      <c r="L9" s="71"/>
      <c r="M9" s="72"/>
      <c r="N9" s="14"/>
      <c r="O9" s="14"/>
      <c r="P9" s="14"/>
      <c r="Q9" s="14"/>
      <c r="R9" s="14"/>
      <c r="S9" s="14"/>
      <c r="T9" s="7"/>
      <c r="U9" s="8"/>
    </row>
    <row r="10" spans="1:21" ht="14.25" x14ac:dyDescent="0.2">
      <c r="A10" s="14"/>
      <c r="B10" s="70"/>
      <c r="C10" s="56" t="s">
        <v>162</v>
      </c>
      <c r="D10" s="27"/>
      <c r="E10" s="27"/>
      <c r="F10" s="27"/>
      <c r="G10" s="27"/>
      <c r="H10" s="27"/>
      <c r="I10" s="27"/>
      <c r="J10" s="27"/>
      <c r="K10" s="27"/>
      <c r="L10" s="27"/>
      <c r="M10" s="73"/>
      <c r="N10" s="30"/>
      <c r="O10" s="30"/>
      <c r="P10" s="30"/>
      <c r="Q10" s="14"/>
      <c r="R10" s="14"/>
      <c r="S10" s="14"/>
      <c r="T10" s="7"/>
      <c r="U10" s="8"/>
    </row>
    <row r="11" spans="1:21" ht="14.25" x14ac:dyDescent="0.2">
      <c r="A11" s="14"/>
      <c r="B11" s="70"/>
      <c r="C11" s="56" t="s">
        <v>139</v>
      </c>
      <c r="D11" s="27"/>
      <c r="E11" s="27"/>
      <c r="F11" s="27"/>
      <c r="G11" s="27"/>
      <c r="H11" s="27"/>
      <c r="I11" s="27"/>
      <c r="J11" s="27"/>
      <c r="K11" s="27"/>
      <c r="L11" s="27"/>
      <c r="M11" s="73"/>
      <c r="N11" s="30"/>
      <c r="O11" s="30"/>
      <c r="P11" s="30"/>
      <c r="Q11" s="14"/>
      <c r="R11" s="14"/>
      <c r="S11" s="14"/>
      <c r="T11" s="7"/>
      <c r="U11" s="8"/>
    </row>
    <row r="12" spans="1:21" ht="14.25" x14ac:dyDescent="0.2">
      <c r="A12" s="14"/>
      <c r="B12" s="70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2"/>
      <c r="N12" s="14"/>
      <c r="O12" s="14"/>
      <c r="P12" s="14"/>
      <c r="Q12" s="14"/>
      <c r="R12" s="14"/>
      <c r="S12" s="14"/>
      <c r="T12" s="7"/>
      <c r="U12" s="8"/>
    </row>
    <row r="13" spans="1:21" ht="14.25" x14ac:dyDescent="0.2">
      <c r="A13" s="14"/>
      <c r="B13" s="70"/>
      <c r="C13" s="74" t="s">
        <v>33</v>
      </c>
      <c r="D13" s="74"/>
      <c r="E13" s="71"/>
      <c r="F13" s="71"/>
      <c r="G13" s="71"/>
      <c r="H13" s="71"/>
      <c r="I13" s="71"/>
      <c r="J13" s="71"/>
      <c r="K13" s="71"/>
      <c r="L13" s="71"/>
      <c r="M13" s="72"/>
      <c r="N13" s="14"/>
      <c r="O13" s="14"/>
      <c r="P13" s="14"/>
      <c r="Q13" s="14"/>
      <c r="R13" s="14"/>
      <c r="S13" s="14"/>
      <c r="T13" s="7"/>
      <c r="U13" s="8"/>
    </row>
    <row r="14" spans="1:21" ht="14.25" x14ac:dyDescent="0.2">
      <c r="A14" s="14"/>
      <c r="B14" s="70"/>
      <c r="C14" s="74" t="s">
        <v>140</v>
      </c>
      <c r="D14" s="74"/>
      <c r="E14" s="71"/>
      <c r="F14" s="86" t="s">
        <v>43</v>
      </c>
      <c r="G14" s="71" t="s">
        <v>141</v>
      </c>
      <c r="H14" s="87" t="s">
        <v>50</v>
      </c>
      <c r="I14" s="74" t="s">
        <v>159</v>
      </c>
      <c r="J14" s="71"/>
      <c r="K14" s="71"/>
      <c r="L14" s="71"/>
      <c r="M14" s="72"/>
      <c r="N14" s="14"/>
      <c r="O14" s="14"/>
      <c r="P14" s="14"/>
      <c r="Q14" s="14"/>
      <c r="R14" s="14"/>
      <c r="S14" s="14"/>
      <c r="T14" s="7"/>
      <c r="U14" s="8"/>
    </row>
    <row r="15" spans="1:21" ht="14.25" x14ac:dyDescent="0.2">
      <c r="A15" s="14"/>
      <c r="B15" s="70"/>
      <c r="C15" s="74" t="s">
        <v>135</v>
      </c>
      <c r="D15" s="74"/>
      <c r="E15" s="71"/>
      <c r="F15" s="71"/>
      <c r="G15" s="71"/>
      <c r="H15" s="71"/>
      <c r="I15" s="71"/>
      <c r="J15" s="71"/>
      <c r="K15" s="71"/>
      <c r="L15" s="71"/>
      <c r="M15" s="72"/>
      <c r="N15" s="14"/>
      <c r="O15" s="14"/>
      <c r="P15" s="14"/>
      <c r="Q15" s="14"/>
      <c r="R15" s="14"/>
      <c r="S15" s="14"/>
      <c r="T15" s="7"/>
      <c r="U15" s="8"/>
    </row>
    <row r="16" spans="1:21" ht="14.25" x14ac:dyDescent="0.2">
      <c r="A16" s="14"/>
      <c r="B16" s="70"/>
      <c r="C16" s="74" t="s">
        <v>136</v>
      </c>
      <c r="D16" s="74"/>
      <c r="E16" s="71"/>
      <c r="F16" s="71"/>
      <c r="G16" s="71"/>
      <c r="H16" s="71"/>
      <c r="I16" s="71"/>
      <c r="J16" s="71"/>
      <c r="K16" s="71"/>
      <c r="L16" s="71"/>
      <c r="M16" s="72"/>
      <c r="N16" s="14"/>
      <c r="O16" s="14"/>
      <c r="P16" s="14"/>
      <c r="Q16" s="14"/>
      <c r="R16" s="14"/>
      <c r="S16" s="14"/>
      <c r="T16" s="7"/>
      <c r="U16" s="8"/>
    </row>
    <row r="17" spans="1:21" ht="14.25" x14ac:dyDescent="0.2">
      <c r="A17" s="14"/>
      <c r="B17" s="70"/>
      <c r="C17" s="134" t="s">
        <v>160</v>
      </c>
      <c r="M17" s="72"/>
      <c r="N17" s="14"/>
      <c r="O17" s="14"/>
      <c r="P17" s="14"/>
      <c r="Q17" s="14"/>
      <c r="R17" s="14"/>
      <c r="S17" s="14"/>
      <c r="T17" s="7"/>
      <c r="U17" s="8"/>
    </row>
    <row r="18" spans="1:21" ht="14.25" x14ac:dyDescent="0.2">
      <c r="A18" s="14"/>
      <c r="B18" s="70"/>
      <c r="C18" s="135" t="s">
        <v>137</v>
      </c>
      <c r="K18" s="179" t="s">
        <v>34</v>
      </c>
      <c r="M18" s="72"/>
      <c r="N18" s="14"/>
      <c r="O18" s="14"/>
      <c r="P18" s="14"/>
      <c r="Q18" s="14"/>
      <c r="R18" s="14"/>
      <c r="S18" s="14"/>
      <c r="T18" s="7"/>
      <c r="U18" s="8"/>
    </row>
    <row r="19" spans="1:21" ht="14.25" x14ac:dyDescent="0.2">
      <c r="A19" s="14"/>
      <c r="B19" s="70"/>
      <c r="C19" s="135"/>
      <c r="M19" s="75"/>
      <c r="N19" s="14"/>
      <c r="O19" s="14"/>
      <c r="P19" s="14"/>
      <c r="Q19" s="14"/>
      <c r="R19" s="14"/>
      <c r="S19" s="14"/>
      <c r="T19" s="7"/>
      <c r="U19" s="8"/>
    </row>
    <row r="20" spans="1:21" ht="14.25" x14ac:dyDescent="0.2">
      <c r="B20" s="70"/>
      <c r="C20" s="71" t="s">
        <v>161</v>
      </c>
      <c r="M20" s="75"/>
    </row>
    <row r="21" spans="1:21" ht="14.25" x14ac:dyDescent="0.2">
      <c r="A21" s="14"/>
      <c r="B21" s="70"/>
      <c r="C21" s="71" t="s">
        <v>138</v>
      </c>
      <c r="D21" s="74"/>
      <c r="E21" s="71"/>
      <c r="F21" s="71"/>
      <c r="G21" s="71"/>
      <c r="H21" s="71"/>
      <c r="I21" s="71"/>
      <c r="J21" s="71"/>
      <c r="K21" s="71"/>
      <c r="L21" s="71"/>
      <c r="M21" s="72"/>
      <c r="N21" s="14"/>
      <c r="O21" s="14"/>
      <c r="P21" s="14"/>
      <c r="Q21" s="14"/>
      <c r="R21" s="14"/>
      <c r="S21" s="14"/>
      <c r="T21" s="7"/>
      <c r="U21" s="8"/>
    </row>
    <row r="22" spans="1:21" ht="14.25" x14ac:dyDescent="0.2">
      <c r="B22" s="70"/>
      <c r="C22" s="74"/>
      <c r="D22" s="178"/>
      <c r="E22" s="71"/>
      <c r="F22" s="71"/>
      <c r="G22" s="71"/>
      <c r="H22" s="71"/>
      <c r="I22" s="71"/>
      <c r="J22" s="71"/>
      <c r="K22" s="71"/>
      <c r="L22" s="71"/>
      <c r="M22" s="72"/>
    </row>
    <row r="23" spans="1:21" ht="14.25" x14ac:dyDescent="0.2">
      <c r="B23" s="70"/>
      <c r="M23" s="75"/>
    </row>
    <row r="24" spans="1:21" ht="15" thickBot="1" x14ac:dyDescent="0.25">
      <c r="A24" s="14"/>
      <c r="B24" s="77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9"/>
      <c r="N24" s="14"/>
      <c r="O24" s="14"/>
      <c r="P24" s="14"/>
      <c r="Q24" s="14"/>
      <c r="R24" s="14"/>
      <c r="S24" s="14"/>
      <c r="T24" s="7"/>
      <c r="U24" s="8"/>
    </row>
    <row r="25" spans="1:21" ht="15" thickTop="1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7"/>
      <c r="U25" s="8"/>
    </row>
    <row r="26" spans="1:21" ht="14.25" x14ac:dyDescent="0.2">
      <c r="A26" s="14"/>
      <c r="B26" s="14"/>
      <c r="C26" s="13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7"/>
      <c r="U26" s="8"/>
    </row>
    <row r="27" spans="1:21" ht="14.25" x14ac:dyDescent="0.2">
      <c r="A27" s="14"/>
      <c r="B27" s="14"/>
      <c r="C27" s="135"/>
      <c r="D27" s="14"/>
      <c r="E27" s="14"/>
      <c r="F27" s="14"/>
      <c r="G27" s="14"/>
      <c r="H27" s="14"/>
      <c r="I27" s="14"/>
      <c r="J27" s="91"/>
      <c r="K27" s="14"/>
      <c r="L27" s="14"/>
      <c r="M27" s="14"/>
      <c r="N27" s="14"/>
      <c r="O27" s="14"/>
      <c r="P27" s="14"/>
      <c r="Q27" s="14"/>
      <c r="R27" s="14"/>
      <c r="S27" s="14"/>
      <c r="T27" s="7"/>
      <c r="U27" s="8"/>
    </row>
    <row r="28" spans="1:21" ht="14.25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7"/>
      <c r="U28" s="8"/>
    </row>
    <row r="29" spans="1:21" ht="14.25" x14ac:dyDescent="0.2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8"/>
    </row>
    <row r="30" spans="1:21" ht="14.25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8"/>
    </row>
    <row r="31" spans="1:21" ht="14.25" x14ac:dyDescent="0.2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8"/>
    </row>
    <row r="32" spans="1:21" ht="14.25" x14ac:dyDescent="0.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8"/>
    </row>
    <row r="33" spans="1:21" ht="14.25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8"/>
    </row>
    <row r="34" spans="1:21" ht="14.25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8"/>
    </row>
    <row r="35" spans="1:21" ht="14.25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8"/>
    </row>
    <row r="36" spans="1:21" ht="14.25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8"/>
    </row>
    <row r="37" spans="1:21" ht="14.25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8"/>
    </row>
    <row r="38" spans="1:21" ht="14.25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8"/>
    </row>
    <row r="39" spans="1:21" ht="14.25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1" ht="14.25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1" ht="14.25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1" ht="14.25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1" ht="14.25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1" ht="14.25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1" ht="14.25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1" ht="14.25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1" ht="14.25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</sheetData>
  <phoneticPr fontId="0" type="noConversion"/>
  <pageMargins left="0.78740157499999996" right="0.78740157499999996" top="0.984251969" bottom="0.984251969" header="0.4921259845" footer="0.4921259845"/>
  <pageSetup paperSize="9" scale="96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81E04"/>
  </sheetPr>
  <dimension ref="A1:CU377"/>
  <sheetViews>
    <sheetView showGridLines="0" zoomScaleNormal="100" workbookViewId="0">
      <selection activeCell="D6" sqref="D6"/>
    </sheetView>
  </sheetViews>
  <sheetFormatPr defaultRowHeight="12.75" x14ac:dyDescent="0.2"/>
  <cols>
    <col min="1" max="1" width="2.28515625" customWidth="1"/>
    <col min="2" max="2" width="56" customWidth="1"/>
    <col min="3" max="3" width="30.7109375" customWidth="1"/>
    <col min="4" max="4" width="15.85546875" style="122" customWidth="1"/>
    <col min="5" max="5" width="9.140625" style="122"/>
    <col min="6" max="6" width="4" customWidth="1"/>
    <col min="7" max="7" width="37.7109375" customWidth="1"/>
    <col min="8" max="8" width="25.5703125" customWidth="1"/>
    <col min="9" max="9" width="12.7109375" customWidth="1"/>
    <col min="10" max="10" width="11.85546875" customWidth="1"/>
    <col min="11" max="11" width="16" customWidth="1"/>
    <col min="12" max="12" width="9" customWidth="1"/>
    <col min="14" max="14" width="23.42578125" customWidth="1"/>
  </cols>
  <sheetData>
    <row r="1" spans="1:99" x14ac:dyDescent="0.2">
      <c r="A1" s="8"/>
      <c r="B1" s="8"/>
      <c r="C1" s="8"/>
      <c r="D1" s="115"/>
      <c r="E1" s="115"/>
      <c r="F1" s="8"/>
      <c r="G1" s="8"/>
      <c r="H1" s="8"/>
      <c r="I1" s="8"/>
      <c r="J1" s="8"/>
      <c r="K1" s="8"/>
      <c r="L1" s="8"/>
    </row>
    <row r="2" spans="1:99" ht="14.25" x14ac:dyDescent="0.2">
      <c r="A2" s="8"/>
      <c r="B2" s="25" t="s">
        <v>144</v>
      </c>
      <c r="C2" s="13"/>
      <c r="D2" s="121"/>
      <c r="E2" s="118"/>
      <c r="F2" s="13"/>
      <c r="G2" s="25" t="s">
        <v>156</v>
      </c>
      <c r="H2" s="13"/>
      <c r="I2" s="13"/>
      <c r="J2" s="7"/>
      <c r="K2" s="7"/>
      <c r="L2" s="7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</row>
    <row r="3" spans="1:99" s="55" customFormat="1" ht="15" thickBot="1" x14ac:dyDescent="0.25">
      <c r="A3" s="11"/>
      <c r="B3" s="44"/>
      <c r="C3" s="9"/>
      <c r="D3" s="124"/>
      <c r="E3" s="124"/>
      <c r="F3" s="9"/>
      <c r="G3" s="44"/>
      <c r="H3" s="9"/>
      <c r="I3" s="9"/>
      <c r="J3" s="9"/>
      <c r="K3" s="9"/>
      <c r="L3" s="9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54"/>
      <c r="CG3" s="54"/>
      <c r="CH3" s="54"/>
      <c r="CI3" s="54"/>
      <c r="CJ3" s="54"/>
      <c r="CK3" s="54"/>
      <c r="CL3" s="54"/>
      <c r="CM3" s="54"/>
      <c r="CN3" s="54"/>
      <c r="CO3" s="54"/>
      <c r="CP3" s="54"/>
      <c r="CQ3" s="54"/>
      <c r="CR3" s="54"/>
      <c r="CS3" s="54"/>
      <c r="CT3" s="54"/>
      <c r="CU3" s="54"/>
    </row>
    <row r="4" spans="1:99" ht="7.5" customHeight="1" thickTop="1" thickBot="1" x14ac:dyDescent="0.25">
      <c r="A4" s="8"/>
      <c r="B4" s="7"/>
      <c r="C4" s="7"/>
      <c r="D4" s="118"/>
      <c r="E4" s="118"/>
      <c r="F4" s="49"/>
      <c r="G4" s="50"/>
      <c r="H4" s="51"/>
      <c r="I4" s="52"/>
      <c r="J4" s="7"/>
      <c r="K4" s="7"/>
      <c r="L4" s="7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</row>
    <row r="5" spans="1:99" ht="42" customHeight="1" thickTop="1" x14ac:dyDescent="0.2">
      <c r="A5" s="8"/>
      <c r="B5" s="144" t="s">
        <v>9</v>
      </c>
      <c r="C5" s="137" t="s">
        <v>155</v>
      </c>
      <c r="D5" s="119" t="s">
        <v>35</v>
      </c>
      <c r="E5" s="118"/>
      <c r="F5" s="138" t="s">
        <v>21</v>
      </c>
      <c r="G5" s="143" t="s">
        <v>18</v>
      </c>
      <c r="H5" s="139" t="s">
        <v>19</v>
      </c>
      <c r="I5" s="140" t="s">
        <v>23</v>
      </c>
      <c r="J5" s="9"/>
      <c r="K5" s="7"/>
      <c r="L5" s="10"/>
      <c r="M5" s="2"/>
      <c r="N5" s="2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</row>
    <row r="6" spans="1:99" ht="14.25" x14ac:dyDescent="0.2">
      <c r="A6" s="8"/>
      <c r="B6" s="15" t="s">
        <v>52</v>
      </c>
      <c r="C6" s="16" t="s">
        <v>145</v>
      </c>
      <c r="D6" s="120"/>
      <c r="E6" s="118"/>
      <c r="F6" s="20">
        <v>1</v>
      </c>
      <c r="G6" s="18" t="s">
        <v>40</v>
      </c>
      <c r="H6" s="84" t="e">
        <f>((D16-D17-D18)/(D6+D7+D8+D9+D10+D11+D12+D13))*100</f>
        <v>#DIV/0!</v>
      </c>
      <c r="I6" s="21">
        <f>IF(D16-D17&lt;=0,0,IF(AND(D16-D17-D18&lt;=0,D16-D17&gt;0),1,IF((D6+D7+D8+D9+D10+D11+D12+D13)&lt;=0,0,IF((H6)&lt;=0,0,IF(H6&lt;1.5,1,IF(H6&gt;3,3,2))))))</f>
        <v>0</v>
      </c>
      <c r="J6" s="27"/>
      <c r="K6" s="10"/>
      <c r="L6" s="10"/>
      <c r="M6" s="2"/>
      <c r="N6" s="2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</row>
    <row r="7" spans="1:99" ht="14.25" x14ac:dyDescent="0.2">
      <c r="A7" s="8"/>
      <c r="B7" s="83" t="s">
        <v>47</v>
      </c>
      <c r="C7" s="82"/>
      <c r="D7" s="120"/>
      <c r="E7" s="118"/>
      <c r="F7" s="20">
        <v>2</v>
      </c>
      <c r="G7" s="18" t="s">
        <v>41</v>
      </c>
      <c r="H7" s="84" t="e">
        <f>((D16-D17-D18)/((D6+D7+D8+D9+D10+D11+D12+D13)-(D14+D15)))*100</f>
        <v>#DIV/0!</v>
      </c>
      <c r="I7" s="85">
        <f>IF(D16-D17&lt;=0,0,IF(AND(D16-D17-D18&lt;=0,D16-D17&gt;0),1,IF(((D6+D7+D8+D9+D10+D11+D12+D13)-(D14+D15))&lt;=0,0,IF((H7)&lt;=0,0,IF(H7&lt;1.7,1,IF(H7&gt;4,3,2))))))</f>
        <v>0</v>
      </c>
      <c r="J7" s="27"/>
      <c r="K7" s="10"/>
      <c r="L7" s="10"/>
      <c r="M7" s="2"/>
      <c r="N7" s="2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</row>
    <row r="8" spans="1:99" ht="14.25" x14ac:dyDescent="0.2">
      <c r="A8" s="8"/>
      <c r="B8" s="15" t="s">
        <v>36</v>
      </c>
      <c r="C8" s="16" t="s">
        <v>146</v>
      </c>
      <c r="D8" s="120"/>
      <c r="E8" s="118"/>
      <c r="F8" s="20">
        <v>3</v>
      </c>
      <c r="G8" s="18" t="s">
        <v>119</v>
      </c>
      <c r="H8" s="84" t="e">
        <f>((D16-D17-D18)/D16)*100</f>
        <v>#DIV/0!</v>
      </c>
      <c r="I8" s="85">
        <f>IF(D16-D17&lt;=0,0,IF(AND(D16-D17-D18&lt;=0,D16-D17&gt;0),1,IF(D16&lt;=0,0,IF((H8)&lt;=0,0,IF(H8&lt;6,1,IF(H8&gt;15,3,2))))))</f>
        <v>0</v>
      </c>
      <c r="J8" s="27"/>
      <c r="K8" s="10"/>
      <c r="L8" s="10"/>
      <c r="M8" s="148"/>
      <c r="N8" s="89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</row>
    <row r="9" spans="1:99" ht="14.25" x14ac:dyDescent="0.2">
      <c r="A9" s="8"/>
      <c r="B9" s="15" t="s">
        <v>37</v>
      </c>
      <c r="C9" s="16" t="s">
        <v>147</v>
      </c>
      <c r="D9" s="120"/>
      <c r="E9" s="118"/>
      <c r="F9" s="20">
        <v>4</v>
      </c>
      <c r="G9" s="18" t="s">
        <v>8</v>
      </c>
      <c r="H9" s="84" t="e">
        <f>((D14+D15)/(D6+D7+D8+D9+D10+D11+D12+D13))*100</f>
        <v>#DIV/0!</v>
      </c>
      <c r="I9" s="85">
        <f>IF((D6+D7+D8+D9+D10+D11+D12+D13)&lt;=0,0,IF((H9)&gt;=100,0,IF(H9&lt;30,3,IF(H9&gt;50,1,2))))</f>
        <v>0</v>
      </c>
      <c r="J9" s="27"/>
      <c r="K9" s="10"/>
      <c r="L9" s="10"/>
      <c r="M9" s="6"/>
      <c r="N9" s="2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</row>
    <row r="10" spans="1:99" ht="14.25" x14ac:dyDescent="0.2">
      <c r="A10" s="8"/>
      <c r="B10" s="83" t="s">
        <v>48</v>
      </c>
      <c r="C10" s="82"/>
      <c r="D10" s="120"/>
      <c r="E10" s="118"/>
      <c r="F10" s="81">
        <v>5</v>
      </c>
      <c r="G10" s="146" t="s">
        <v>42</v>
      </c>
      <c r="H10" s="84" t="e">
        <f>D16/(D6+D7+D8+D9+D10+D11+D12+D13)</f>
        <v>#DIV/0!</v>
      </c>
      <c r="I10" s="85">
        <f>IF((D6+D7+D8+D9+D10+D11+D12+D13)&lt;=0,0,IF(H10&lt;=0,0,IF(H10&lt;0.3,1,IF(H10&gt;1,3,2))))</f>
        <v>0</v>
      </c>
      <c r="J10" s="27"/>
      <c r="K10" s="10"/>
      <c r="L10" s="27"/>
      <c r="M10" s="2"/>
      <c r="N10" s="2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</row>
    <row r="11" spans="1:99" ht="14.25" x14ac:dyDescent="0.2">
      <c r="A11" s="8"/>
      <c r="B11" s="15" t="s">
        <v>38</v>
      </c>
      <c r="C11" s="16" t="s">
        <v>148</v>
      </c>
      <c r="D11" s="120"/>
      <c r="E11" s="118"/>
      <c r="F11" s="81">
        <v>6</v>
      </c>
      <c r="G11" s="146" t="s">
        <v>157</v>
      </c>
      <c r="H11" s="84" t="e">
        <f>(D14-D8-D9)/(D16-D17)</f>
        <v>#DIV/0!</v>
      </c>
      <c r="I11" s="85">
        <f>IF(D16-D17&lt;=0,0,IF(H11&gt;=30,0,IF(H11&lt;5,3,IF(H11&gt;10,1,2))))</f>
        <v>0</v>
      </c>
      <c r="J11" s="27"/>
      <c r="K11" s="10"/>
      <c r="L11" s="6"/>
      <c r="M11" s="2"/>
      <c r="N11" s="2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</row>
    <row r="12" spans="1:99" ht="14.25" x14ac:dyDescent="0.2">
      <c r="A12" s="8"/>
      <c r="B12" s="15" t="s">
        <v>86</v>
      </c>
      <c r="C12" s="16" t="s">
        <v>149</v>
      </c>
      <c r="D12" s="120"/>
      <c r="E12" s="118"/>
      <c r="F12" s="81">
        <v>7</v>
      </c>
      <c r="G12" s="146" t="s">
        <v>120</v>
      </c>
      <c r="H12" s="84" t="e">
        <f>(D16/D11)</f>
        <v>#DIV/0!</v>
      </c>
      <c r="I12" s="85">
        <f>IF(D11&lt;0,0,IF(AND(D11=0,D16&gt;0),1,IF(AND(D11=0,D16&lt;=0),0,IF(H12&lt;=0,0,IF(H12&lt;0.5,1,IF(H12&gt;2,3,2))))))</f>
        <v>0</v>
      </c>
      <c r="J12" s="27"/>
      <c r="K12" s="10"/>
      <c r="L12" s="10"/>
      <c r="M12" s="2"/>
      <c r="N12" s="2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</row>
    <row r="13" spans="1:99" ht="14.25" x14ac:dyDescent="0.2">
      <c r="A13" s="8"/>
      <c r="B13" s="15" t="s">
        <v>46</v>
      </c>
      <c r="C13" s="16" t="s">
        <v>150</v>
      </c>
      <c r="D13" s="120"/>
      <c r="E13" s="118"/>
      <c r="F13" s="81">
        <v>8</v>
      </c>
      <c r="G13" s="146" t="s">
        <v>54</v>
      </c>
      <c r="H13" s="84" t="e">
        <f>(D12+D8+D9)/D14</f>
        <v>#DIV/0!</v>
      </c>
      <c r="I13" s="85">
        <f>IF(D14&lt;0,0,IF(AND(D14=0,(D12+D8+D9)&gt;0),3,IF(AND(D14=0,(D12+D8+D9)&lt;=0),0,IF(H13&lt;=0,0,IF(H13&gt;1.5,3,IF(H13&lt;0.5,1,2))))))</f>
        <v>0</v>
      </c>
      <c r="J13" s="27"/>
      <c r="K13" s="10"/>
      <c r="L13" s="10"/>
      <c r="M13" s="2"/>
      <c r="N13" s="2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</row>
    <row r="14" spans="1:99" ht="15.75" thickBot="1" x14ac:dyDescent="0.25">
      <c r="A14" s="8"/>
      <c r="B14" s="15" t="s">
        <v>56</v>
      </c>
      <c r="C14" s="16" t="s">
        <v>151</v>
      </c>
      <c r="D14" s="120"/>
      <c r="E14" s="118"/>
      <c r="F14" s="22" t="s">
        <v>24</v>
      </c>
      <c r="G14" s="23" t="s">
        <v>143</v>
      </c>
      <c r="H14" s="23"/>
      <c r="I14" s="24">
        <f>SUM(I6:I13)</f>
        <v>0</v>
      </c>
      <c r="J14" s="27"/>
      <c r="K14" s="10"/>
      <c r="L14" s="10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</row>
    <row r="15" spans="1:99" ht="15" thickTop="1" x14ac:dyDescent="0.2">
      <c r="A15" s="8"/>
      <c r="B15" s="15" t="s">
        <v>1</v>
      </c>
      <c r="C15" s="16" t="s">
        <v>152</v>
      </c>
      <c r="D15" s="16"/>
      <c r="E15" s="145"/>
      <c r="F15" s="173"/>
      <c r="G15" s="182"/>
      <c r="H15" s="175"/>
      <c r="I15" s="174"/>
      <c r="J15" s="27"/>
      <c r="K15" s="10"/>
      <c r="L15" s="10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</row>
    <row r="16" spans="1:99" ht="14.25" x14ac:dyDescent="0.2">
      <c r="A16" s="8"/>
      <c r="B16" s="15" t="s">
        <v>164</v>
      </c>
      <c r="C16" s="16" t="s">
        <v>153</v>
      </c>
      <c r="D16" s="120"/>
      <c r="E16" s="118"/>
      <c r="F16" s="7"/>
      <c r="G16" s="32"/>
      <c r="H16" s="33"/>
      <c r="I16" s="10"/>
      <c r="J16" s="10"/>
      <c r="K16" s="10"/>
      <c r="L16" s="7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</row>
    <row r="17" spans="1:99" ht="14.25" x14ac:dyDescent="0.2">
      <c r="A17" s="8"/>
      <c r="B17" s="15" t="s">
        <v>167</v>
      </c>
      <c r="C17" s="16" t="s">
        <v>154</v>
      </c>
      <c r="D17" s="120"/>
      <c r="E17" s="118"/>
      <c r="F17" s="8"/>
      <c r="H17" s="6"/>
      <c r="I17" s="31"/>
      <c r="J17" s="31"/>
      <c r="K17" s="31"/>
      <c r="L17" s="7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</row>
    <row r="18" spans="1:99" ht="15" thickBot="1" x14ac:dyDescent="0.25">
      <c r="A18" s="8"/>
      <c r="B18" s="17" t="s">
        <v>39</v>
      </c>
      <c r="C18" s="180"/>
      <c r="D18" s="181"/>
      <c r="E18" s="127"/>
      <c r="F18" s="10"/>
      <c r="G18" s="147"/>
      <c r="H18" s="32"/>
      <c r="I18" s="6"/>
      <c r="J18" s="6"/>
      <c r="K18" s="6"/>
      <c r="L18" s="7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</row>
    <row r="19" spans="1:99" ht="15" thickTop="1" x14ac:dyDescent="0.2">
      <c r="A19" s="8"/>
      <c r="E19" s="128"/>
      <c r="F19" s="10"/>
      <c r="G19" s="10"/>
      <c r="H19" s="6"/>
      <c r="I19" s="10"/>
      <c r="J19" s="10"/>
      <c r="K19" s="10"/>
      <c r="L19" s="7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</row>
    <row r="20" spans="1:99" ht="14.25" x14ac:dyDescent="0.2">
      <c r="A20" s="8"/>
      <c r="B20" s="6"/>
      <c r="E20" s="128"/>
      <c r="F20" s="7"/>
      <c r="I20" s="32"/>
      <c r="J20" s="10"/>
      <c r="K20" s="28"/>
      <c r="L20" s="7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</row>
    <row r="21" spans="1:99" ht="14.25" x14ac:dyDescent="0.2">
      <c r="A21" s="8"/>
      <c r="B21" s="10" t="s">
        <v>163</v>
      </c>
      <c r="C21" s="26"/>
      <c r="D21" s="126"/>
      <c r="E21" s="128"/>
      <c r="F21" s="7"/>
      <c r="I21" s="32"/>
      <c r="J21" s="10"/>
      <c r="K21" s="10"/>
      <c r="L21" s="7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</row>
    <row r="22" spans="1:99" ht="14.25" x14ac:dyDescent="0.2">
      <c r="A22" s="8"/>
      <c r="B22" s="10" t="s">
        <v>49</v>
      </c>
      <c r="C22" s="26"/>
      <c r="D22" s="126"/>
      <c r="E22" s="128"/>
      <c r="F22" s="7"/>
      <c r="H22" s="10"/>
      <c r="I22" s="10"/>
      <c r="J22" s="10"/>
      <c r="K22" s="10"/>
      <c r="L22" s="7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</row>
    <row r="23" spans="1:99" ht="14.25" x14ac:dyDescent="0.2">
      <c r="A23" s="8"/>
      <c r="B23" s="10"/>
      <c r="C23" s="26"/>
      <c r="D23" s="126"/>
      <c r="E23" s="128"/>
      <c r="F23" s="7"/>
      <c r="H23" s="10"/>
      <c r="I23" s="10"/>
      <c r="J23" s="10"/>
      <c r="K23" s="10"/>
      <c r="L23" s="7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</row>
    <row r="24" spans="1:99" ht="14.25" x14ac:dyDescent="0.2">
      <c r="A24" s="8"/>
      <c r="B24" s="10"/>
      <c r="C24" s="26"/>
      <c r="D24" s="126"/>
      <c r="E24" s="128"/>
      <c r="F24" s="7"/>
      <c r="G24" s="10"/>
      <c r="H24" s="10"/>
      <c r="I24" s="10"/>
      <c r="J24" s="10"/>
      <c r="K24" s="10"/>
      <c r="L24" s="7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</row>
    <row r="25" spans="1:99" ht="14.25" x14ac:dyDescent="0.2">
      <c r="A25" s="8"/>
      <c r="B25" s="10"/>
      <c r="C25" s="26"/>
      <c r="D25" s="126"/>
      <c r="E25" s="128"/>
      <c r="F25" s="7"/>
      <c r="H25" s="10"/>
      <c r="I25" s="10"/>
      <c r="J25" s="10"/>
      <c r="K25" s="10"/>
      <c r="L25" s="7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</row>
    <row r="26" spans="1:99" ht="14.25" x14ac:dyDescent="0.2">
      <c r="A26" s="8"/>
      <c r="B26" s="27"/>
      <c r="C26" s="29"/>
      <c r="D26" s="129"/>
      <c r="E26" s="128"/>
      <c r="F26" s="7"/>
      <c r="H26" s="10"/>
      <c r="I26" s="10"/>
      <c r="J26" s="10"/>
      <c r="K26" s="10"/>
      <c r="L26" s="7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</row>
    <row r="27" spans="1:99" ht="14.25" x14ac:dyDescent="0.2">
      <c r="A27" s="8"/>
      <c r="B27" s="27"/>
      <c r="C27" s="29"/>
      <c r="D27" s="129"/>
      <c r="E27" s="128"/>
      <c r="F27" s="7"/>
      <c r="G27" s="7"/>
      <c r="H27" s="7"/>
      <c r="I27" s="7"/>
      <c r="J27" s="7"/>
      <c r="K27" s="7"/>
      <c r="L27" s="7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</row>
    <row r="28" spans="1:99" ht="14.25" x14ac:dyDescent="0.2">
      <c r="A28" s="8"/>
      <c r="B28" s="27"/>
      <c r="C28" s="29"/>
      <c r="D28" s="129"/>
      <c r="E28" s="128"/>
      <c r="F28" s="7"/>
      <c r="G28" s="7"/>
      <c r="H28" s="7"/>
      <c r="I28" s="7"/>
      <c r="J28" s="7"/>
      <c r="K28" s="7"/>
      <c r="L28" s="7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</row>
    <row r="29" spans="1:99" ht="14.25" x14ac:dyDescent="0.2">
      <c r="A29" s="8"/>
      <c r="B29" s="27"/>
      <c r="C29" s="29"/>
      <c r="D29" s="129"/>
      <c r="E29" s="128"/>
      <c r="F29" s="7"/>
      <c r="G29" s="7"/>
      <c r="H29" s="7"/>
      <c r="I29" s="7"/>
      <c r="J29" s="7"/>
      <c r="K29" s="7"/>
      <c r="L29" s="7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</row>
    <row r="30" spans="1:99" ht="14.25" x14ac:dyDescent="0.2">
      <c r="A30" s="8"/>
      <c r="B30" s="27"/>
      <c r="C30" s="29"/>
      <c r="D30" s="129"/>
      <c r="E30" s="128"/>
      <c r="F30" s="7"/>
      <c r="G30" s="7"/>
      <c r="H30" s="7"/>
      <c r="I30" s="7"/>
      <c r="J30" s="7"/>
      <c r="K30" s="7"/>
      <c r="L30" s="7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</row>
    <row r="31" spans="1:99" ht="14.25" x14ac:dyDescent="0.2">
      <c r="A31" s="8"/>
      <c r="B31" s="27"/>
      <c r="C31" s="29"/>
      <c r="D31" s="129"/>
      <c r="E31" s="128"/>
      <c r="F31" s="7"/>
      <c r="G31" s="7"/>
      <c r="H31" s="7"/>
      <c r="I31" s="7"/>
      <c r="J31" s="7"/>
      <c r="K31" s="7"/>
      <c r="L31" s="7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</row>
    <row r="32" spans="1:99" ht="14.25" x14ac:dyDescent="0.2">
      <c r="A32" s="8"/>
      <c r="B32" s="27"/>
      <c r="C32" s="29"/>
      <c r="D32" s="129"/>
      <c r="E32" s="128"/>
      <c r="F32" s="7"/>
      <c r="G32" s="7"/>
      <c r="H32" s="7"/>
      <c r="I32" s="7"/>
      <c r="J32" s="7"/>
      <c r="K32" s="7"/>
      <c r="L32" s="7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</row>
    <row r="33" spans="1:99" ht="14.25" x14ac:dyDescent="0.2">
      <c r="A33" s="8"/>
      <c r="B33" s="27"/>
      <c r="C33" s="29"/>
      <c r="D33" s="129"/>
      <c r="E33" s="128"/>
      <c r="F33" s="7"/>
      <c r="G33" s="7"/>
      <c r="H33" s="7"/>
      <c r="I33" s="7"/>
      <c r="J33" s="7"/>
      <c r="K33" s="7"/>
      <c r="L33" s="7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</row>
    <row r="34" spans="1:99" ht="14.25" x14ac:dyDescent="0.2">
      <c r="A34" s="8"/>
      <c r="B34" s="27"/>
      <c r="C34" s="29"/>
      <c r="D34" s="129"/>
      <c r="E34" s="128"/>
      <c r="F34" s="7"/>
      <c r="G34" s="7"/>
      <c r="H34" s="7"/>
      <c r="I34" s="7"/>
      <c r="J34" s="7"/>
      <c r="K34" s="7"/>
      <c r="L34" s="7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</row>
    <row r="35" spans="1:99" ht="14.25" x14ac:dyDescent="0.2">
      <c r="A35" s="8"/>
      <c r="B35" s="27"/>
      <c r="C35" s="29"/>
      <c r="D35" s="129"/>
      <c r="E35" s="128"/>
      <c r="F35" s="7"/>
      <c r="G35" s="7"/>
      <c r="H35" s="7"/>
      <c r="I35" s="7"/>
      <c r="J35" s="7"/>
      <c r="K35" s="7"/>
      <c r="L35" s="7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</row>
    <row r="36" spans="1:99" ht="14.25" x14ac:dyDescent="0.2">
      <c r="A36" s="8"/>
      <c r="B36" s="27"/>
      <c r="C36" s="30"/>
      <c r="D36" s="128"/>
      <c r="E36" s="128"/>
      <c r="F36" s="7"/>
      <c r="G36" s="7"/>
      <c r="H36" s="7"/>
      <c r="I36" s="7"/>
      <c r="J36" s="7"/>
      <c r="K36" s="7"/>
      <c r="L36" s="7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</row>
    <row r="37" spans="1:99" ht="14.25" x14ac:dyDescent="0.2">
      <c r="A37" s="8"/>
      <c r="B37" s="27"/>
      <c r="C37" s="30"/>
      <c r="D37" s="128"/>
      <c r="E37" s="128"/>
      <c r="F37" s="7"/>
      <c r="G37" s="7"/>
      <c r="H37" s="7"/>
      <c r="I37" s="7"/>
      <c r="J37" s="7"/>
      <c r="K37" s="7"/>
      <c r="L37" s="7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</row>
    <row r="38" spans="1:99" ht="14.25" x14ac:dyDescent="0.2">
      <c r="A38" s="8"/>
      <c r="B38" s="7"/>
      <c r="C38" s="14"/>
      <c r="D38" s="118"/>
      <c r="E38" s="118"/>
      <c r="F38" s="7"/>
      <c r="G38" s="7"/>
      <c r="H38" s="7"/>
      <c r="I38" s="7"/>
      <c r="J38" s="7"/>
      <c r="K38" s="7"/>
      <c r="L38" s="7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</row>
    <row r="39" spans="1:99" ht="14.25" x14ac:dyDescent="0.2">
      <c r="B39" s="1"/>
      <c r="C39" s="3"/>
      <c r="D39" s="123"/>
      <c r="E39" s="123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</row>
    <row r="40" spans="1:99" ht="14.25" x14ac:dyDescent="0.2">
      <c r="B40" s="1"/>
      <c r="C40" s="3"/>
      <c r="D40" s="123"/>
      <c r="E40" s="123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</row>
    <row r="41" spans="1:99" ht="14.25" x14ac:dyDescent="0.2">
      <c r="B41" s="1"/>
      <c r="C41" s="3"/>
      <c r="D41" s="123"/>
      <c r="E41" s="123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</row>
    <row r="42" spans="1:99" ht="14.25" x14ac:dyDescent="0.2">
      <c r="B42" s="1"/>
      <c r="C42" s="3"/>
      <c r="D42" s="123"/>
      <c r="E42" s="123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</row>
    <row r="43" spans="1:99" ht="14.25" x14ac:dyDescent="0.2">
      <c r="B43" s="1"/>
      <c r="C43" s="3"/>
      <c r="D43" s="123"/>
      <c r="E43" s="123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</row>
    <row r="44" spans="1:99" ht="14.25" x14ac:dyDescent="0.2">
      <c r="B44" s="1"/>
      <c r="C44" s="3"/>
      <c r="D44" s="123"/>
      <c r="E44" s="123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</row>
    <row r="45" spans="1:99" ht="14.25" x14ac:dyDescent="0.2">
      <c r="B45" s="1"/>
      <c r="C45" s="3"/>
      <c r="D45" s="123"/>
      <c r="E45" s="123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</row>
    <row r="46" spans="1:99" ht="14.25" x14ac:dyDescent="0.2">
      <c r="B46" s="1"/>
      <c r="C46" s="3"/>
      <c r="D46" s="123"/>
      <c r="E46" s="123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</row>
    <row r="47" spans="1:99" ht="14.25" x14ac:dyDescent="0.2">
      <c r="B47" s="1"/>
      <c r="C47" s="3"/>
      <c r="D47" s="123"/>
      <c r="E47" s="123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</row>
    <row r="48" spans="1:99" ht="14.25" x14ac:dyDescent="0.2">
      <c r="B48" s="1"/>
      <c r="C48" s="3"/>
      <c r="D48" s="123"/>
      <c r="E48" s="123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</row>
    <row r="49" spans="2:99" ht="14.25" x14ac:dyDescent="0.2">
      <c r="B49" s="1"/>
      <c r="C49" s="3"/>
      <c r="D49" s="123"/>
      <c r="E49" s="123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</row>
    <row r="50" spans="2:99" ht="14.25" x14ac:dyDescent="0.2">
      <c r="B50" s="1"/>
      <c r="C50" s="3"/>
      <c r="D50" s="123"/>
      <c r="E50" s="123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</row>
    <row r="51" spans="2:99" ht="14.25" x14ac:dyDescent="0.2">
      <c r="B51" s="1"/>
      <c r="C51" s="3"/>
      <c r="D51" s="123"/>
      <c r="E51" s="123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</row>
    <row r="52" spans="2:99" ht="14.25" x14ac:dyDescent="0.2">
      <c r="B52" s="1"/>
      <c r="C52" s="3"/>
      <c r="D52" s="123"/>
      <c r="E52" s="123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</row>
    <row r="53" spans="2:99" ht="14.25" x14ac:dyDescent="0.2">
      <c r="B53" s="1"/>
      <c r="C53" s="3"/>
      <c r="D53" s="123"/>
      <c r="E53" s="123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</row>
    <row r="54" spans="2:99" ht="14.25" x14ac:dyDescent="0.2">
      <c r="B54" s="1"/>
      <c r="C54" s="3"/>
      <c r="D54" s="123"/>
      <c r="E54" s="123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</row>
    <row r="55" spans="2:99" ht="14.25" x14ac:dyDescent="0.2">
      <c r="B55" s="1"/>
      <c r="C55" s="3"/>
      <c r="D55" s="123"/>
      <c r="E55" s="123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</row>
    <row r="56" spans="2:99" ht="14.25" x14ac:dyDescent="0.2">
      <c r="B56" s="1"/>
      <c r="C56" s="3"/>
      <c r="D56" s="123"/>
      <c r="E56" s="123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</row>
    <row r="57" spans="2:99" ht="14.25" x14ac:dyDescent="0.2">
      <c r="B57" s="1"/>
      <c r="C57" s="3"/>
      <c r="D57" s="123"/>
      <c r="E57" s="123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</row>
    <row r="58" spans="2:99" ht="14.25" x14ac:dyDescent="0.2">
      <c r="B58" s="1"/>
      <c r="C58" s="3"/>
      <c r="D58" s="123"/>
      <c r="E58" s="123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</row>
    <row r="59" spans="2:99" ht="14.25" x14ac:dyDescent="0.2">
      <c r="B59" s="1"/>
      <c r="C59" s="3"/>
      <c r="D59" s="123"/>
      <c r="E59" s="123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</row>
    <row r="60" spans="2:99" ht="14.25" x14ac:dyDescent="0.2">
      <c r="B60" s="1"/>
      <c r="C60" s="3"/>
      <c r="D60" s="123"/>
      <c r="E60" s="123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</row>
    <row r="61" spans="2:99" ht="14.25" x14ac:dyDescent="0.2">
      <c r="B61" s="1"/>
      <c r="C61" s="3"/>
      <c r="D61" s="123"/>
      <c r="E61" s="123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</row>
    <row r="62" spans="2:99" ht="14.25" x14ac:dyDescent="0.2">
      <c r="B62" s="1"/>
      <c r="C62" s="3"/>
      <c r="D62" s="123"/>
      <c r="E62" s="123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</row>
    <row r="63" spans="2:99" ht="14.25" x14ac:dyDescent="0.2">
      <c r="B63" s="1"/>
      <c r="C63" s="3"/>
      <c r="D63" s="123"/>
      <c r="E63" s="123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</row>
    <row r="64" spans="2:99" ht="14.25" x14ac:dyDescent="0.2">
      <c r="B64" s="1"/>
      <c r="C64" s="3"/>
      <c r="D64" s="123"/>
      <c r="E64" s="123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</row>
    <row r="65" spans="2:99" ht="14.25" x14ac:dyDescent="0.2">
      <c r="B65" s="1"/>
      <c r="C65" s="3"/>
      <c r="D65" s="123"/>
      <c r="E65" s="123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</row>
    <row r="66" spans="2:99" ht="14.25" x14ac:dyDescent="0.2">
      <c r="B66" s="1"/>
      <c r="C66" s="3"/>
      <c r="D66" s="123"/>
      <c r="E66" s="123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</row>
    <row r="67" spans="2:99" ht="14.25" x14ac:dyDescent="0.2">
      <c r="B67" s="1"/>
      <c r="C67" s="3"/>
      <c r="D67" s="123"/>
      <c r="E67" s="123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</row>
    <row r="68" spans="2:99" ht="14.25" x14ac:dyDescent="0.2">
      <c r="B68" s="1"/>
      <c r="C68" s="3"/>
      <c r="D68" s="123"/>
      <c r="E68" s="123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</row>
    <row r="69" spans="2:99" ht="14.25" x14ac:dyDescent="0.2">
      <c r="B69" s="1"/>
      <c r="C69" s="3"/>
      <c r="D69" s="123"/>
      <c r="E69" s="123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</row>
    <row r="70" spans="2:99" ht="14.25" x14ac:dyDescent="0.2">
      <c r="B70" s="1"/>
      <c r="C70" s="3"/>
      <c r="D70" s="123"/>
      <c r="E70" s="123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</row>
    <row r="71" spans="2:99" ht="14.25" x14ac:dyDescent="0.2">
      <c r="B71" s="1"/>
      <c r="C71" s="3"/>
      <c r="D71" s="123"/>
      <c r="E71" s="123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</row>
    <row r="72" spans="2:99" ht="14.25" x14ac:dyDescent="0.2">
      <c r="B72" s="1"/>
      <c r="C72" s="3"/>
      <c r="D72" s="123"/>
      <c r="E72" s="123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</row>
    <row r="73" spans="2:99" ht="14.25" x14ac:dyDescent="0.2">
      <c r="B73" s="1"/>
      <c r="C73" s="3"/>
      <c r="D73" s="123"/>
      <c r="E73" s="123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</row>
    <row r="74" spans="2:99" ht="14.25" x14ac:dyDescent="0.2">
      <c r="B74" s="1"/>
      <c r="C74" s="3"/>
      <c r="D74" s="123"/>
      <c r="E74" s="123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</row>
    <row r="75" spans="2:99" ht="14.25" x14ac:dyDescent="0.2">
      <c r="B75" s="1"/>
      <c r="C75" s="3"/>
      <c r="D75" s="123"/>
      <c r="E75" s="123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</row>
    <row r="76" spans="2:99" ht="14.25" x14ac:dyDescent="0.2">
      <c r="B76" s="1"/>
      <c r="C76" s="3"/>
      <c r="D76" s="123"/>
      <c r="E76" s="123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</row>
    <row r="77" spans="2:99" ht="14.25" x14ac:dyDescent="0.2">
      <c r="B77" s="1"/>
      <c r="C77" s="3"/>
      <c r="D77" s="123"/>
      <c r="E77" s="123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</row>
    <row r="78" spans="2:99" ht="14.25" x14ac:dyDescent="0.2">
      <c r="B78" s="1"/>
      <c r="C78" s="3"/>
      <c r="D78" s="123"/>
      <c r="E78" s="123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</row>
    <row r="79" spans="2:99" ht="14.25" x14ac:dyDescent="0.2">
      <c r="B79" s="1"/>
      <c r="C79" s="3"/>
      <c r="D79" s="123"/>
      <c r="E79" s="123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</row>
    <row r="80" spans="2:99" ht="14.25" x14ac:dyDescent="0.2">
      <c r="B80" s="1"/>
      <c r="C80" s="3"/>
      <c r="D80" s="123"/>
      <c r="E80" s="123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</row>
    <row r="81" spans="2:99" ht="14.25" x14ac:dyDescent="0.2">
      <c r="B81" s="1"/>
      <c r="C81" s="3"/>
      <c r="D81" s="123"/>
      <c r="E81" s="123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</row>
    <row r="82" spans="2:99" ht="14.25" x14ac:dyDescent="0.2">
      <c r="B82" s="1"/>
      <c r="C82" s="3"/>
      <c r="D82" s="123"/>
      <c r="E82" s="123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</row>
    <row r="83" spans="2:99" ht="14.25" x14ac:dyDescent="0.2">
      <c r="B83" s="1"/>
      <c r="C83" s="3"/>
      <c r="D83" s="123"/>
      <c r="E83" s="123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</row>
    <row r="84" spans="2:99" ht="14.25" x14ac:dyDescent="0.2">
      <c r="B84" s="1"/>
      <c r="C84" s="3"/>
      <c r="D84" s="123"/>
      <c r="E84" s="123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</row>
    <row r="85" spans="2:99" ht="14.25" x14ac:dyDescent="0.2">
      <c r="B85" s="1"/>
      <c r="C85" s="3"/>
      <c r="D85" s="123"/>
      <c r="E85" s="123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</row>
    <row r="86" spans="2:99" ht="14.25" x14ac:dyDescent="0.2">
      <c r="B86" s="1"/>
      <c r="C86" s="3"/>
      <c r="D86" s="123"/>
      <c r="E86" s="123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</row>
    <row r="87" spans="2:99" ht="14.25" x14ac:dyDescent="0.2">
      <c r="B87" s="1"/>
      <c r="C87" s="3"/>
      <c r="D87" s="123"/>
      <c r="E87" s="123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</row>
    <row r="88" spans="2:99" ht="14.25" x14ac:dyDescent="0.2">
      <c r="B88" s="1"/>
      <c r="C88" s="3"/>
      <c r="D88" s="123"/>
      <c r="E88" s="123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</row>
    <row r="89" spans="2:99" ht="14.25" x14ac:dyDescent="0.2">
      <c r="B89" s="1"/>
      <c r="C89" s="3"/>
      <c r="D89" s="123"/>
      <c r="E89" s="123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</row>
    <row r="90" spans="2:99" ht="14.25" x14ac:dyDescent="0.2">
      <c r="B90" s="1"/>
      <c r="C90" s="3"/>
      <c r="D90" s="123"/>
      <c r="E90" s="123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</row>
    <row r="91" spans="2:99" ht="14.25" x14ac:dyDescent="0.2">
      <c r="B91" s="1"/>
      <c r="C91" s="3"/>
      <c r="D91" s="123"/>
      <c r="E91" s="123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</row>
    <row r="92" spans="2:99" ht="14.25" x14ac:dyDescent="0.2">
      <c r="B92" s="1"/>
      <c r="C92" s="3"/>
      <c r="D92" s="123"/>
      <c r="E92" s="123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</row>
    <row r="93" spans="2:99" ht="14.25" x14ac:dyDescent="0.2">
      <c r="B93" s="1"/>
      <c r="C93" s="3"/>
      <c r="D93" s="123"/>
      <c r="E93" s="123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</row>
    <row r="94" spans="2:99" ht="14.25" x14ac:dyDescent="0.2">
      <c r="B94" s="1"/>
      <c r="C94" s="3"/>
      <c r="D94" s="123"/>
      <c r="E94" s="123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</row>
    <row r="95" spans="2:99" ht="14.25" x14ac:dyDescent="0.2">
      <c r="B95" s="1"/>
      <c r="C95" s="3"/>
      <c r="D95" s="123"/>
      <c r="E95" s="123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</row>
    <row r="96" spans="2:99" ht="14.25" x14ac:dyDescent="0.2">
      <c r="B96" s="1"/>
      <c r="C96" s="3"/>
      <c r="D96" s="123"/>
      <c r="E96" s="123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</row>
    <row r="97" spans="2:99" ht="14.25" x14ac:dyDescent="0.2">
      <c r="B97" s="1"/>
      <c r="C97" s="3"/>
      <c r="D97" s="123"/>
      <c r="E97" s="123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</row>
    <row r="98" spans="2:99" ht="14.25" x14ac:dyDescent="0.2">
      <c r="B98" s="1"/>
      <c r="C98" s="3"/>
      <c r="D98" s="123"/>
      <c r="E98" s="123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</row>
    <row r="99" spans="2:99" ht="14.25" x14ac:dyDescent="0.2">
      <c r="B99" s="1"/>
      <c r="C99" s="3"/>
      <c r="D99" s="123"/>
      <c r="E99" s="123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</row>
    <row r="100" spans="2:99" ht="14.25" x14ac:dyDescent="0.2">
      <c r="B100" s="1"/>
      <c r="C100" s="3"/>
      <c r="D100" s="123"/>
      <c r="E100" s="123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</row>
    <row r="101" spans="2:99" ht="14.25" x14ac:dyDescent="0.2">
      <c r="B101" s="1"/>
      <c r="C101" s="3"/>
      <c r="D101" s="123"/>
      <c r="E101" s="123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</row>
    <row r="102" spans="2:99" ht="14.25" x14ac:dyDescent="0.2">
      <c r="B102" s="1"/>
      <c r="C102" s="3"/>
      <c r="D102" s="123"/>
      <c r="E102" s="123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</row>
    <row r="103" spans="2:99" ht="14.25" x14ac:dyDescent="0.2">
      <c r="B103" s="1"/>
      <c r="C103" s="3"/>
      <c r="D103" s="123"/>
      <c r="E103" s="123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</row>
    <row r="104" spans="2:99" ht="14.25" x14ac:dyDescent="0.2">
      <c r="B104" s="1"/>
      <c r="C104" s="3"/>
      <c r="D104" s="123"/>
      <c r="E104" s="123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</row>
    <row r="105" spans="2:99" ht="14.25" x14ac:dyDescent="0.2">
      <c r="B105" s="1"/>
      <c r="C105" s="3"/>
      <c r="D105" s="123"/>
      <c r="E105" s="123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</row>
    <row r="106" spans="2:99" ht="14.25" x14ac:dyDescent="0.2">
      <c r="B106" s="1"/>
      <c r="C106" s="3"/>
      <c r="D106" s="123"/>
      <c r="E106" s="123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</row>
    <row r="107" spans="2:99" ht="14.25" x14ac:dyDescent="0.2">
      <c r="B107" s="1"/>
      <c r="C107" s="3"/>
      <c r="D107" s="123"/>
      <c r="E107" s="123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</row>
    <row r="108" spans="2:99" ht="14.25" x14ac:dyDescent="0.2">
      <c r="B108" s="1"/>
      <c r="C108" s="3"/>
      <c r="D108" s="123"/>
      <c r="E108" s="123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</row>
    <row r="109" spans="2:99" ht="14.25" x14ac:dyDescent="0.2">
      <c r="B109" s="1"/>
      <c r="C109" s="3"/>
      <c r="D109" s="123"/>
      <c r="E109" s="123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</row>
    <row r="110" spans="2:99" ht="14.25" x14ac:dyDescent="0.2">
      <c r="B110" s="1"/>
      <c r="C110" s="3"/>
      <c r="D110" s="123"/>
      <c r="E110" s="123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</row>
    <row r="111" spans="2:99" ht="14.25" x14ac:dyDescent="0.2">
      <c r="B111" s="1"/>
      <c r="C111" s="3"/>
      <c r="D111" s="123"/>
      <c r="E111" s="123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</row>
    <row r="112" spans="2:99" ht="14.25" x14ac:dyDescent="0.2">
      <c r="B112" s="1"/>
      <c r="C112" s="3"/>
      <c r="D112" s="123"/>
      <c r="E112" s="123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</row>
    <row r="113" spans="2:99" ht="14.25" x14ac:dyDescent="0.2">
      <c r="B113" s="1"/>
      <c r="C113" s="3"/>
      <c r="D113" s="123"/>
      <c r="E113" s="123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</row>
    <row r="114" spans="2:99" ht="14.25" x14ac:dyDescent="0.2">
      <c r="B114" s="1"/>
      <c r="C114" s="3"/>
      <c r="D114" s="123"/>
      <c r="E114" s="123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</row>
    <row r="115" spans="2:99" ht="14.25" x14ac:dyDescent="0.2">
      <c r="B115" s="1"/>
      <c r="C115" s="3"/>
      <c r="D115" s="123"/>
      <c r="E115" s="123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</row>
    <row r="116" spans="2:99" ht="14.25" x14ac:dyDescent="0.2">
      <c r="B116" s="1"/>
      <c r="C116" s="3"/>
      <c r="D116" s="123"/>
      <c r="E116" s="123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</row>
    <row r="117" spans="2:99" ht="14.25" x14ac:dyDescent="0.2">
      <c r="B117" s="1"/>
      <c r="C117" s="3"/>
      <c r="D117" s="123"/>
      <c r="E117" s="123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</row>
    <row r="118" spans="2:99" ht="14.25" x14ac:dyDescent="0.2">
      <c r="B118" s="1"/>
      <c r="C118" s="3"/>
      <c r="D118" s="123"/>
      <c r="E118" s="123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</row>
    <row r="119" spans="2:99" ht="14.25" x14ac:dyDescent="0.2">
      <c r="B119" s="1"/>
      <c r="C119" s="3"/>
      <c r="D119" s="123"/>
      <c r="E119" s="123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</row>
    <row r="120" spans="2:99" ht="14.25" x14ac:dyDescent="0.2">
      <c r="B120" s="1"/>
      <c r="C120" s="3"/>
      <c r="D120" s="123"/>
      <c r="E120" s="123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</row>
    <row r="121" spans="2:99" ht="14.25" x14ac:dyDescent="0.2">
      <c r="B121" s="1"/>
      <c r="C121" s="3"/>
      <c r="D121" s="123"/>
      <c r="E121" s="123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</row>
    <row r="122" spans="2:99" ht="14.25" x14ac:dyDescent="0.2">
      <c r="B122" s="1"/>
      <c r="C122" s="3"/>
      <c r="D122" s="123"/>
      <c r="E122" s="123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</row>
    <row r="123" spans="2:99" ht="14.25" x14ac:dyDescent="0.2">
      <c r="B123" s="1"/>
      <c r="C123" s="3"/>
      <c r="D123" s="123"/>
      <c r="E123" s="123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</row>
    <row r="124" spans="2:99" ht="14.25" x14ac:dyDescent="0.2">
      <c r="B124" s="1"/>
      <c r="C124" s="3"/>
      <c r="D124" s="123"/>
      <c r="E124" s="123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</row>
    <row r="125" spans="2:99" ht="14.25" x14ac:dyDescent="0.2">
      <c r="B125" s="1"/>
      <c r="C125" s="3"/>
      <c r="D125" s="123"/>
      <c r="E125" s="123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</row>
    <row r="126" spans="2:99" ht="14.25" x14ac:dyDescent="0.2">
      <c r="B126" s="1"/>
      <c r="C126" s="3"/>
      <c r="D126" s="123"/>
      <c r="E126" s="123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</row>
    <row r="127" spans="2:99" ht="14.25" x14ac:dyDescent="0.2">
      <c r="B127" s="1"/>
      <c r="C127" s="3"/>
      <c r="D127" s="123"/>
      <c r="E127" s="123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</row>
    <row r="128" spans="2:99" ht="14.25" x14ac:dyDescent="0.2">
      <c r="B128" s="1"/>
      <c r="C128" s="3"/>
      <c r="D128" s="123"/>
      <c r="E128" s="123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</row>
    <row r="129" spans="2:99" ht="14.25" x14ac:dyDescent="0.2">
      <c r="B129" s="1"/>
      <c r="C129" s="3"/>
      <c r="D129" s="123"/>
      <c r="E129" s="123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</row>
    <row r="130" spans="2:99" ht="14.25" x14ac:dyDescent="0.2">
      <c r="B130" s="1"/>
      <c r="C130" s="3"/>
      <c r="D130" s="123"/>
      <c r="E130" s="123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</row>
    <row r="131" spans="2:99" ht="14.25" x14ac:dyDescent="0.2">
      <c r="B131" s="1"/>
      <c r="C131" s="3"/>
      <c r="D131" s="123"/>
      <c r="E131" s="123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</row>
    <row r="132" spans="2:99" ht="14.25" x14ac:dyDescent="0.2">
      <c r="B132" s="1"/>
      <c r="C132" s="3"/>
      <c r="D132" s="123"/>
      <c r="E132" s="123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</row>
    <row r="133" spans="2:99" ht="14.25" x14ac:dyDescent="0.2">
      <c r="B133" s="1"/>
      <c r="C133" s="3"/>
      <c r="D133" s="123"/>
      <c r="E133" s="123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</row>
    <row r="134" spans="2:99" ht="14.25" x14ac:dyDescent="0.2">
      <c r="B134" s="1"/>
      <c r="C134" s="3"/>
      <c r="D134" s="123"/>
      <c r="E134" s="123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</row>
    <row r="135" spans="2:99" ht="14.25" x14ac:dyDescent="0.2">
      <c r="B135" s="1"/>
      <c r="C135" s="3"/>
      <c r="D135" s="123"/>
      <c r="E135" s="123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</row>
    <row r="136" spans="2:99" ht="14.25" x14ac:dyDescent="0.2">
      <c r="B136" s="1"/>
      <c r="C136" s="3"/>
      <c r="D136" s="123"/>
      <c r="E136" s="123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</row>
    <row r="137" spans="2:99" ht="14.25" x14ac:dyDescent="0.2">
      <c r="B137" s="1"/>
      <c r="C137" s="3"/>
      <c r="D137" s="123"/>
      <c r="E137" s="123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</row>
    <row r="138" spans="2:99" ht="14.25" x14ac:dyDescent="0.2">
      <c r="B138" s="1"/>
      <c r="C138" s="3"/>
      <c r="D138" s="123"/>
      <c r="E138" s="123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</row>
    <row r="139" spans="2:99" ht="14.25" x14ac:dyDescent="0.2">
      <c r="B139" s="1"/>
      <c r="C139" s="3"/>
      <c r="D139" s="123"/>
      <c r="E139" s="123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</row>
    <row r="140" spans="2:99" ht="14.25" x14ac:dyDescent="0.2">
      <c r="B140" s="1"/>
      <c r="C140" s="3"/>
      <c r="D140" s="123"/>
      <c r="E140" s="123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</row>
    <row r="141" spans="2:99" ht="14.25" x14ac:dyDescent="0.2">
      <c r="B141" s="1"/>
      <c r="C141" s="3"/>
      <c r="D141" s="123"/>
      <c r="E141" s="123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</row>
    <row r="142" spans="2:99" ht="14.25" x14ac:dyDescent="0.2">
      <c r="B142" s="1"/>
      <c r="C142" s="3"/>
      <c r="D142" s="123"/>
      <c r="E142" s="123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</row>
    <row r="143" spans="2:99" ht="14.25" x14ac:dyDescent="0.2">
      <c r="B143" s="1"/>
      <c r="C143" s="3"/>
      <c r="D143" s="123"/>
      <c r="E143" s="123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</row>
    <row r="144" spans="2:99" ht="14.25" x14ac:dyDescent="0.2">
      <c r="B144" s="1"/>
      <c r="C144" s="3"/>
      <c r="D144" s="123"/>
      <c r="E144" s="123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</row>
    <row r="145" spans="2:99" ht="14.25" x14ac:dyDescent="0.2">
      <c r="B145" s="1"/>
      <c r="C145" s="3"/>
      <c r="D145" s="123"/>
      <c r="E145" s="123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</row>
    <row r="146" spans="2:99" ht="14.25" x14ac:dyDescent="0.2">
      <c r="B146" s="1"/>
      <c r="C146" s="3"/>
      <c r="D146" s="123"/>
      <c r="E146" s="123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</row>
    <row r="147" spans="2:99" ht="14.25" x14ac:dyDescent="0.2">
      <c r="B147" s="1"/>
      <c r="C147" s="3"/>
      <c r="D147" s="123"/>
      <c r="E147" s="123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</row>
    <row r="148" spans="2:99" ht="14.25" x14ac:dyDescent="0.2">
      <c r="B148" s="1"/>
      <c r="C148" s="3"/>
      <c r="D148" s="123"/>
      <c r="E148" s="123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</row>
    <row r="149" spans="2:99" ht="14.25" x14ac:dyDescent="0.2">
      <c r="B149" s="1"/>
      <c r="C149" s="3"/>
      <c r="D149" s="123"/>
      <c r="E149" s="123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</row>
    <row r="150" spans="2:99" ht="14.25" x14ac:dyDescent="0.2">
      <c r="B150" s="1"/>
      <c r="C150" s="3"/>
      <c r="D150" s="123"/>
      <c r="E150" s="123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</row>
    <row r="151" spans="2:99" ht="14.25" x14ac:dyDescent="0.2">
      <c r="B151" s="1"/>
      <c r="C151" s="3"/>
      <c r="D151" s="123"/>
      <c r="E151" s="123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</row>
    <row r="152" spans="2:99" ht="14.25" x14ac:dyDescent="0.2">
      <c r="B152" s="1"/>
      <c r="C152" s="3"/>
      <c r="D152" s="123"/>
      <c r="E152" s="123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</row>
    <row r="153" spans="2:99" ht="14.25" x14ac:dyDescent="0.2">
      <c r="B153" s="1"/>
      <c r="C153" s="3"/>
      <c r="D153" s="123"/>
      <c r="E153" s="123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</row>
    <row r="154" spans="2:99" ht="14.25" x14ac:dyDescent="0.2">
      <c r="B154" s="1"/>
      <c r="C154" s="3"/>
      <c r="D154" s="123"/>
      <c r="E154" s="123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</row>
    <row r="155" spans="2:99" ht="14.25" x14ac:dyDescent="0.2">
      <c r="B155" s="1"/>
      <c r="C155" s="3"/>
      <c r="D155" s="123"/>
      <c r="E155" s="123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</row>
    <row r="156" spans="2:99" ht="14.25" x14ac:dyDescent="0.2">
      <c r="B156" s="1"/>
      <c r="C156" s="3"/>
      <c r="D156" s="123"/>
      <c r="E156" s="123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</row>
    <row r="157" spans="2:99" ht="14.25" x14ac:dyDescent="0.2">
      <c r="B157" s="1"/>
      <c r="C157" s="3"/>
      <c r="D157" s="123"/>
      <c r="E157" s="123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</row>
    <row r="158" spans="2:99" ht="14.25" x14ac:dyDescent="0.2">
      <c r="B158" s="1"/>
      <c r="C158" s="3"/>
      <c r="D158" s="123"/>
      <c r="E158" s="123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</row>
    <row r="159" spans="2:99" ht="14.25" x14ac:dyDescent="0.2">
      <c r="B159" s="1"/>
      <c r="C159" s="3"/>
      <c r="D159" s="123"/>
      <c r="E159" s="123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</row>
    <row r="160" spans="2:99" ht="14.25" x14ac:dyDescent="0.2">
      <c r="B160" s="1"/>
      <c r="C160" s="3"/>
      <c r="D160" s="123"/>
      <c r="E160" s="123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</row>
    <row r="161" spans="2:99" ht="14.25" x14ac:dyDescent="0.2">
      <c r="B161" s="1"/>
      <c r="C161" s="3"/>
      <c r="D161" s="123"/>
      <c r="E161" s="123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</row>
    <row r="162" spans="2:99" ht="14.25" x14ac:dyDescent="0.2">
      <c r="B162" s="1"/>
      <c r="C162" s="3"/>
      <c r="D162" s="123"/>
      <c r="E162" s="123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</row>
    <row r="163" spans="2:99" ht="14.25" x14ac:dyDescent="0.2">
      <c r="B163" s="1"/>
      <c r="C163" s="3"/>
      <c r="D163" s="123"/>
      <c r="E163" s="123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</row>
    <row r="164" spans="2:99" ht="14.25" x14ac:dyDescent="0.2">
      <c r="B164" s="1"/>
      <c r="C164" s="3"/>
      <c r="D164" s="123"/>
      <c r="E164" s="123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</row>
    <row r="165" spans="2:99" ht="14.25" x14ac:dyDescent="0.2">
      <c r="B165" s="1"/>
      <c r="C165" s="3"/>
      <c r="D165" s="123"/>
      <c r="E165" s="123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</row>
    <row r="166" spans="2:99" ht="14.25" x14ac:dyDescent="0.2">
      <c r="B166" s="1"/>
      <c r="C166" s="3"/>
      <c r="D166" s="123"/>
      <c r="E166" s="123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</row>
    <row r="167" spans="2:99" ht="14.25" x14ac:dyDescent="0.2">
      <c r="B167" s="1"/>
      <c r="C167" s="3"/>
      <c r="D167" s="123"/>
      <c r="E167" s="123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</row>
    <row r="168" spans="2:99" ht="14.25" x14ac:dyDescent="0.2">
      <c r="B168" s="1"/>
      <c r="C168" s="3"/>
      <c r="D168" s="123"/>
      <c r="E168" s="123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</row>
    <row r="169" spans="2:99" ht="14.25" x14ac:dyDescent="0.2">
      <c r="B169" s="1"/>
      <c r="C169" s="3"/>
      <c r="D169" s="123"/>
      <c r="E169" s="123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</row>
    <row r="170" spans="2:99" ht="14.25" x14ac:dyDescent="0.2">
      <c r="B170" s="1"/>
      <c r="C170" s="3"/>
      <c r="D170" s="123"/>
      <c r="E170" s="123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</row>
    <row r="171" spans="2:99" ht="14.25" x14ac:dyDescent="0.2">
      <c r="B171" s="1"/>
      <c r="C171" s="3"/>
      <c r="D171" s="123"/>
      <c r="E171" s="123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</row>
    <row r="172" spans="2:99" ht="14.25" x14ac:dyDescent="0.2">
      <c r="B172" s="1"/>
      <c r="C172" s="3"/>
      <c r="D172" s="123"/>
      <c r="E172" s="123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</row>
    <row r="173" spans="2:99" ht="14.25" x14ac:dyDescent="0.2">
      <c r="B173" s="1"/>
      <c r="C173" s="3"/>
      <c r="D173" s="123"/>
      <c r="E173" s="123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</row>
    <row r="174" spans="2:99" ht="14.25" x14ac:dyDescent="0.2">
      <c r="B174" s="1"/>
      <c r="C174" s="3"/>
      <c r="D174" s="123"/>
      <c r="E174" s="123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</row>
    <row r="175" spans="2:99" ht="14.25" x14ac:dyDescent="0.2">
      <c r="B175" s="1"/>
      <c r="C175" s="3"/>
      <c r="D175" s="123"/>
      <c r="E175" s="123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</row>
    <row r="176" spans="2:99" ht="14.25" x14ac:dyDescent="0.2">
      <c r="B176" s="1"/>
      <c r="C176" s="3"/>
      <c r="D176" s="123"/>
      <c r="E176" s="123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</row>
    <row r="177" spans="2:99" ht="14.25" x14ac:dyDescent="0.2">
      <c r="B177" s="1"/>
      <c r="C177" s="3"/>
      <c r="D177" s="123"/>
      <c r="E177" s="123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</row>
    <row r="178" spans="2:99" ht="14.25" x14ac:dyDescent="0.2">
      <c r="B178" s="1"/>
      <c r="C178" s="3"/>
      <c r="D178" s="123"/>
      <c r="E178" s="123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</row>
    <row r="179" spans="2:99" ht="14.25" x14ac:dyDescent="0.2">
      <c r="B179" s="1"/>
      <c r="C179" s="3"/>
      <c r="D179" s="123"/>
      <c r="E179" s="123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</row>
    <row r="180" spans="2:99" ht="14.25" x14ac:dyDescent="0.2">
      <c r="B180" s="1"/>
      <c r="C180" s="3"/>
      <c r="D180" s="123"/>
      <c r="E180" s="123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</row>
    <row r="181" spans="2:99" ht="14.25" x14ac:dyDescent="0.2">
      <c r="B181" s="1"/>
      <c r="C181" s="3"/>
      <c r="D181" s="123"/>
      <c r="E181" s="123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</row>
    <row r="182" spans="2:99" ht="14.25" x14ac:dyDescent="0.2">
      <c r="B182" s="1"/>
      <c r="C182" s="3"/>
      <c r="D182" s="123"/>
      <c r="E182" s="123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</row>
    <row r="183" spans="2:99" ht="14.25" x14ac:dyDescent="0.2">
      <c r="B183" s="1"/>
      <c r="C183" s="3"/>
      <c r="D183" s="123"/>
      <c r="E183" s="123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</row>
    <row r="184" spans="2:99" ht="14.25" x14ac:dyDescent="0.2">
      <c r="B184" s="1"/>
      <c r="C184" s="3"/>
      <c r="D184" s="123"/>
      <c r="E184" s="123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</row>
    <row r="185" spans="2:99" ht="14.25" x14ac:dyDescent="0.2">
      <c r="B185" s="1"/>
      <c r="C185" s="3"/>
      <c r="D185" s="123"/>
      <c r="E185" s="123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</row>
    <row r="186" spans="2:99" ht="14.25" x14ac:dyDescent="0.2">
      <c r="B186" s="1"/>
      <c r="C186" s="3"/>
      <c r="D186" s="123"/>
      <c r="E186" s="123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</row>
    <row r="187" spans="2:99" ht="14.25" x14ac:dyDescent="0.2">
      <c r="B187" s="1"/>
      <c r="C187" s="3"/>
      <c r="D187" s="123"/>
      <c r="E187" s="123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</row>
    <row r="188" spans="2:99" ht="14.25" x14ac:dyDescent="0.2">
      <c r="B188" s="1"/>
      <c r="C188" s="3"/>
      <c r="D188" s="123"/>
      <c r="E188" s="123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</row>
    <row r="189" spans="2:99" ht="14.25" x14ac:dyDescent="0.2">
      <c r="B189" s="1"/>
      <c r="C189" s="3"/>
      <c r="D189" s="123"/>
      <c r="E189" s="123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</row>
    <row r="190" spans="2:99" ht="14.25" x14ac:dyDescent="0.2">
      <c r="B190" s="1"/>
      <c r="C190" s="3"/>
      <c r="D190" s="123"/>
      <c r="E190" s="123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</row>
    <row r="191" spans="2:99" ht="14.25" x14ac:dyDescent="0.2">
      <c r="B191" s="1"/>
      <c r="C191" s="3"/>
      <c r="D191" s="123"/>
      <c r="E191" s="123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</row>
    <row r="192" spans="2:99" ht="14.25" x14ac:dyDescent="0.2">
      <c r="B192" s="1"/>
      <c r="C192" s="3"/>
      <c r="D192" s="123"/>
      <c r="E192" s="123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</row>
    <row r="193" spans="2:99" ht="14.25" x14ac:dyDescent="0.2">
      <c r="B193" s="1"/>
      <c r="C193" s="3"/>
      <c r="D193" s="123"/>
      <c r="E193" s="123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</row>
    <row r="194" spans="2:99" ht="14.25" x14ac:dyDescent="0.2">
      <c r="B194" s="1"/>
      <c r="C194" s="3"/>
      <c r="D194" s="123"/>
      <c r="E194" s="123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</row>
    <row r="195" spans="2:99" ht="14.25" x14ac:dyDescent="0.2">
      <c r="B195" s="1"/>
      <c r="C195" s="3"/>
      <c r="D195" s="123"/>
      <c r="E195" s="123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</row>
    <row r="196" spans="2:99" ht="14.25" x14ac:dyDescent="0.2">
      <c r="B196" s="1"/>
      <c r="C196" s="3"/>
      <c r="D196" s="123"/>
      <c r="E196" s="123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</row>
    <row r="197" spans="2:99" ht="14.25" x14ac:dyDescent="0.2">
      <c r="B197" s="1"/>
      <c r="C197" s="3"/>
      <c r="D197" s="123"/>
      <c r="E197" s="123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</row>
    <row r="198" spans="2:99" ht="14.25" x14ac:dyDescent="0.2">
      <c r="B198" s="1"/>
      <c r="C198" s="3"/>
      <c r="D198" s="123"/>
      <c r="E198" s="123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</row>
    <row r="199" spans="2:99" ht="14.25" x14ac:dyDescent="0.2">
      <c r="B199" s="1"/>
      <c r="C199" s="3"/>
      <c r="D199" s="123"/>
      <c r="E199" s="123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</row>
    <row r="200" spans="2:99" ht="14.25" x14ac:dyDescent="0.2">
      <c r="B200" s="1"/>
      <c r="C200" s="3"/>
      <c r="D200" s="123"/>
      <c r="E200" s="123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</row>
    <row r="201" spans="2:99" ht="14.25" x14ac:dyDescent="0.2">
      <c r="B201" s="1"/>
      <c r="C201" s="3"/>
      <c r="D201" s="123"/>
      <c r="E201" s="123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</row>
    <row r="202" spans="2:99" ht="14.25" x14ac:dyDescent="0.2">
      <c r="B202" s="1"/>
      <c r="C202" s="3"/>
      <c r="D202" s="123"/>
      <c r="E202" s="123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</row>
    <row r="203" spans="2:99" ht="14.25" x14ac:dyDescent="0.2">
      <c r="B203" s="1"/>
      <c r="C203" s="3"/>
      <c r="D203" s="123"/>
      <c r="E203" s="123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</row>
    <row r="204" spans="2:99" ht="14.25" x14ac:dyDescent="0.2">
      <c r="B204" s="1"/>
      <c r="C204" s="3"/>
      <c r="D204" s="123"/>
      <c r="E204" s="123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</row>
    <row r="205" spans="2:99" ht="14.25" x14ac:dyDescent="0.2">
      <c r="B205" s="1"/>
      <c r="C205" s="3"/>
      <c r="D205" s="123"/>
      <c r="E205" s="123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</row>
    <row r="206" spans="2:99" ht="14.25" x14ac:dyDescent="0.2">
      <c r="B206" s="1"/>
      <c r="C206" s="3"/>
      <c r="D206" s="123"/>
      <c r="E206" s="123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</row>
    <row r="207" spans="2:99" ht="14.25" x14ac:dyDescent="0.2">
      <c r="B207" s="1"/>
      <c r="C207" s="3"/>
      <c r="D207" s="123"/>
      <c r="E207" s="123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</row>
    <row r="208" spans="2:99" ht="14.25" x14ac:dyDescent="0.2">
      <c r="B208" s="1"/>
      <c r="C208" s="3"/>
      <c r="D208" s="123"/>
      <c r="E208" s="123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</row>
    <row r="209" spans="2:99" ht="14.25" x14ac:dyDescent="0.2">
      <c r="B209" s="1"/>
      <c r="C209" s="3"/>
      <c r="D209" s="123"/>
      <c r="E209" s="123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</row>
    <row r="210" spans="2:99" ht="14.25" x14ac:dyDescent="0.2">
      <c r="B210" s="1"/>
      <c r="C210" s="3"/>
      <c r="D210" s="123"/>
      <c r="E210" s="123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</row>
    <row r="211" spans="2:99" ht="14.25" x14ac:dyDescent="0.2">
      <c r="B211" s="1"/>
      <c r="C211" s="3"/>
      <c r="D211" s="123"/>
      <c r="E211" s="123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</row>
    <row r="212" spans="2:99" ht="14.25" x14ac:dyDescent="0.2">
      <c r="B212" s="1"/>
      <c r="C212" s="3"/>
      <c r="D212" s="123"/>
      <c r="E212" s="123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</row>
    <row r="213" spans="2:99" ht="14.25" x14ac:dyDescent="0.2">
      <c r="B213" s="1"/>
      <c r="C213" s="3"/>
      <c r="D213" s="123"/>
      <c r="E213" s="123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</row>
    <row r="214" spans="2:99" ht="14.25" x14ac:dyDescent="0.2">
      <c r="B214" s="1"/>
      <c r="C214" s="3"/>
      <c r="D214" s="123"/>
      <c r="E214" s="123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</row>
    <row r="215" spans="2:99" ht="14.25" x14ac:dyDescent="0.2">
      <c r="B215" s="1"/>
      <c r="C215" s="3"/>
      <c r="D215" s="123"/>
      <c r="E215" s="123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</row>
    <row r="216" spans="2:99" ht="14.25" x14ac:dyDescent="0.2">
      <c r="B216" s="1"/>
      <c r="C216" s="3"/>
      <c r="D216" s="123"/>
      <c r="E216" s="123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</row>
    <row r="217" spans="2:99" ht="14.25" x14ac:dyDescent="0.2">
      <c r="B217" s="1"/>
      <c r="C217" s="3"/>
      <c r="D217" s="123"/>
      <c r="E217" s="123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</row>
    <row r="218" spans="2:99" ht="14.25" x14ac:dyDescent="0.2">
      <c r="B218" s="1"/>
      <c r="C218" s="3"/>
      <c r="D218" s="123"/>
      <c r="E218" s="123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</row>
    <row r="219" spans="2:99" ht="14.25" x14ac:dyDescent="0.2">
      <c r="B219" s="1"/>
      <c r="C219" s="3"/>
      <c r="D219" s="123"/>
      <c r="E219" s="123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</row>
    <row r="220" spans="2:99" ht="14.25" x14ac:dyDescent="0.2">
      <c r="B220" s="1"/>
      <c r="C220" s="3"/>
      <c r="D220" s="123"/>
      <c r="E220" s="123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</row>
    <row r="221" spans="2:99" ht="14.25" x14ac:dyDescent="0.2">
      <c r="B221" s="1"/>
      <c r="C221" s="3"/>
      <c r="D221" s="123"/>
      <c r="E221" s="123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</row>
    <row r="222" spans="2:99" ht="14.25" x14ac:dyDescent="0.2">
      <c r="B222" s="1"/>
      <c r="C222" s="3"/>
      <c r="D222" s="123"/>
      <c r="E222" s="123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</row>
    <row r="223" spans="2:99" ht="14.25" x14ac:dyDescent="0.2">
      <c r="B223" s="1"/>
      <c r="C223" s="3"/>
      <c r="D223" s="123"/>
      <c r="E223" s="123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</row>
    <row r="224" spans="2:99" ht="14.25" x14ac:dyDescent="0.2">
      <c r="B224" s="1"/>
      <c r="C224" s="3"/>
      <c r="D224" s="123"/>
      <c r="E224" s="123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</row>
    <row r="225" spans="2:99" ht="14.25" x14ac:dyDescent="0.2">
      <c r="B225" s="1"/>
      <c r="C225" s="3"/>
      <c r="D225" s="123"/>
      <c r="E225" s="123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</row>
    <row r="226" spans="2:99" ht="14.25" x14ac:dyDescent="0.2">
      <c r="B226" s="1"/>
      <c r="C226" s="3"/>
      <c r="D226" s="123"/>
      <c r="E226" s="123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</row>
    <row r="227" spans="2:99" ht="14.25" x14ac:dyDescent="0.2">
      <c r="B227" s="1"/>
      <c r="C227" s="3"/>
      <c r="D227" s="123"/>
      <c r="E227" s="123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</row>
    <row r="228" spans="2:99" ht="14.25" x14ac:dyDescent="0.2">
      <c r="B228" s="1"/>
      <c r="C228" s="3"/>
      <c r="D228" s="123"/>
      <c r="E228" s="123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</row>
    <row r="229" spans="2:99" ht="14.25" x14ac:dyDescent="0.2">
      <c r="B229" s="1"/>
      <c r="C229" s="3"/>
      <c r="D229" s="123"/>
      <c r="E229" s="123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</row>
    <row r="230" spans="2:99" ht="14.25" x14ac:dyDescent="0.2">
      <c r="B230" s="1"/>
      <c r="C230" s="3"/>
      <c r="D230" s="123"/>
      <c r="E230" s="123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</row>
    <row r="231" spans="2:99" ht="14.25" x14ac:dyDescent="0.2">
      <c r="B231" s="1"/>
      <c r="C231" s="3"/>
      <c r="D231" s="123"/>
      <c r="E231" s="123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</row>
    <row r="232" spans="2:99" ht="14.25" x14ac:dyDescent="0.2">
      <c r="B232" s="1"/>
      <c r="C232" s="3"/>
      <c r="D232" s="123"/>
      <c r="E232" s="123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</row>
    <row r="233" spans="2:99" ht="14.25" x14ac:dyDescent="0.2">
      <c r="B233" s="1"/>
      <c r="C233" s="3"/>
      <c r="D233" s="123"/>
      <c r="E233" s="123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</row>
    <row r="234" spans="2:99" ht="14.25" x14ac:dyDescent="0.2">
      <c r="B234" s="1"/>
      <c r="C234" s="3"/>
      <c r="D234" s="123"/>
      <c r="E234" s="123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</row>
    <row r="235" spans="2:99" ht="14.25" x14ac:dyDescent="0.2">
      <c r="B235" s="1"/>
      <c r="C235" s="3"/>
      <c r="D235" s="123"/>
      <c r="E235" s="123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</row>
    <row r="236" spans="2:99" ht="14.25" x14ac:dyDescent="0.2">
      <c r="B236" s="1"/>
      <c r="C236" s="3"/>
      <c r="D236" s="123"/>
      <c r="E236" s="123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</row>
    <row r="237" spans="2:99" ht="14.25" x14ac:dyDescent="0.2">
      <c r="B237" s="1"/>
      <c r="C237" s="3"/>
      <c r="D237" s="123"/>
      <c r="E237" s="123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</row>
    <row r="238" spans="2:99" ht="14.25" x14ac:dyDescent="0.2">
      <c r="B238" s="1"/>
      <c r="C238" s="3"/>
      <c r="D238" s="123"/>
      <c r="E238" s="123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</row>
    <row r="239" spans="2:99" ht="14.25" x14ac:dyDescent="0.2">
      <c r="B239" s="1"/>
      <c r="C239" s="3"/>
      <c r="D239" s="123"/>
      <c r="E239" s="123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</row>
    <row r="240" spans="2:99" ht="14.25" x14ac:dyDescent="0.2">
      <c r="B240" s="1"/>
      <c r="C240" s="3"/>
      <c r="D240" s="123"/>
      <c r="E240" s="123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</row>
    <row r="241" spans="2:99" ht="14.25" x14ac:dyDescent="0.2">
      <c r="B241" s="1"/>
      <c r="C241" s="3"/>
      <c r="D241" s="123"/>
      <c r="E241" s="123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</row>
    <row r="242" spans="2:99" ht="14.25" x14ac:dyDescent="0.2">
      <c r="B242" s="1"/>
      <c r="C242" s="3"/>
      <c r="D242" s="123"/>
      <c r="E242" s="123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</row>
    <row r="243" spans="2:99" ht="14.25" x14ac:dyDescent="0.2">
      <c r="B243" s="1"/>
      <c r="C243" s="3"/>
      <c r="D243" s="123"/>
      <c r="E243" s="123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</row>
    <row r="244" spans="2:99" ht="14.25" x14ac:dyDescent="0.2">
      <c r="B244" s="1"/>
      <c r="C244" s="3"/>
      <c r="D244" s="123"/>
      <c r="E244" s="123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</row>
    <row r="245" spans="2:99" ht="14.25" x14ac:dyDescent="0.2">
      <c r="B245" s="1"/>
      <c r="C245" s="3"/>
      <c r="D245" s="123"/>
      <c r="E245" s="123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</row>
    <row r="246" spans="2:99" ht="14.25" x14ac:dyDescent="0.2">
      <c r="B246" s="1"/>
      <c r="C246" s="3"/>
      <c r="D246" s="123"/>
      <c r="E246" s="123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</row>
    <row r="247" spans="2:99" ht="14.25" x14ac:dyDescent="0.2">
      <c r="B247" s="1"/>
      <c r="C247" s="3"/>
      <c r="D247" s="123"/>
      <c r="E247" s="123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</row>
    <row r="248" spans="2:99" ht="14.25" x14ac:dyDescent="0.2">
      <c r="B248" s="1"/>
      <c r="C248" s="3"/>
      <c r="D248" s="123"/>
      <c r="E248" s="123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</row>
    <row r="249" spans="2:99" ht="14.25" x14ac:dyDescent="0.2">
      <c r="B249" s="1"/>
      <c r="C249" s="3"/>
      <c r="D249" s="123"/>
      <c r="E249" s="123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</row>
    <row r="250" spans="2:99" ht="14.25" x14ac:dyDescent="0.2">
      <c r="B250" s="1"/>
      <c r="C250" s="3"/>
      <c r="D250" s="123"/>
      <c r="E250" s="123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</row>
    <row r="251" spans="2:99" x14ac:dyDescent="0.2">
      <c r="C251" s="4"/>
    </row>
    <row r="252" spans="2:99" x14ac:dyDescent="0.2">
      <c r="C252" s="4"/>
    </row>
    <row r="253" spans="2:99" x14ac:dyDescent="0.2">
      <c r="C253" s="4"/>
    </row>
    <row r="254" spans="2:99" x14ac:dyDescent="0.2">
      <c r="C254" s="4"/>
    </row>
    <row r="255" spans="2:99" x14ac:dyDescent="0.2">
      <c r="C255" s="4"/>
    </row>
    <row r="256" spans="2:99" x14ac:dyDescent="0.2">
      <c r="C256" s="4"/>
    </row>
    <row r="257" spans="3:3" x14ac:dyDescent="0.2">
      <c r="C257" s="4"/>
    </row>
    <row r="258" spans="3:3" x14ac:dyDescent="0.2">
      <c r="C258" s="4"/>
    </row>
    <row r="259" spans="3:3" x14ac:dyDescent="0.2">
      <c r="C259" s="4"/>
    </row>
    <row r="260" spans="3:3" x14ac:dyDescent="0.2">
      <c r="C260" s="4"/>
    </row>
    <row r="261" spans="3:3" x14ac:dyDescent="0.2">
      <c r="C261" s="4"/>
    </row>
    <row r="262" spans="3:3" x14ac:dyDescent="0.2">
      <c r="C262" s="4"/>
    </row>
    <row r="263" spans="3:3" x14ac:dyDescent="0.2">
      <c r="C263" s="4"/>
    </row>
    <row r="264" spans="3:3" x14ac:dyDescent="0.2">
      <c r="C264" s="4"/>
    </row>
    <row r="265" spans="3:3" x14ac:dyDescent="0.2">
      <c r="C265" s="4"/>
    </row>
    <row r="266" spans="3:3" x14ac:dyDescent="0.2">
      <c r="C266" s="4"/>
    </row>
    <row r="267" spans="3:3" x14ac:dyDescent="0.2">
      <c r="C267" s="4"/>
    </row>
    <row r="268" spans="3:3" x14ac:dyDescent="0.2">
      <c r="C268" s="4"/>
    </row>
    <row r="269" spans="3:3" x14ac:dyDescent="0.2">
      <c r="C269" s="4"/>
    </row>
    <row r="270" spans="3:3" x14ac:dyDescent="0.2">
      <c r="C270" s="4"/>
    </row>
    <row r="271" spans="3:3" x14ac:dyDescent="0.2">
      <c r="C271" s="4"/>
    </row>
    <row r="272" spans="3:3" x14ac:dyDescent="0.2">
      <c r="C272" s="4"/>
    </row>
    <row r="273" spans="3:3" x14ac:dyDescent="0.2">
      <c r="C273" s="4"/>
    </row>
    <row r="274" spans="3:3" x14ac:dyDescent="0.2">
      <c r="C274" s="4"/>
    </row>
    <row r="275" spans="3:3" x14ac:dyDescent="0.2">
      <c r="C275" s="4"/>
    </row>
    <row r="276" spans="3:3" x14ac:dyDescent="0.2">
      <c r="C276" s="4"/>
    </row>
    <row r="277" spans="3:3" x14ac:dyDescent="0.2">
      <c r="C277" s="4"/>
    </row>
    <row r="278" spans="3:3" x14ac:dyDescent="0.2">
      <c r="C278" s="4"/>
    </row>
    <row r="279" spans="3:3" x14ac:dyDescent="0.2">
      <c r="C279" s="4"/>
    </row>
    <row r="280" spans="3:3" x14ac:dyDescent="0.2">
      <c r="C280" s="4"/>
    </row>
    <row r="281" spans="3:3" x14ac:dyDescent="0.2">
      <c r="C281" s="4"/>
    </row>
    <row r="282" spans="3:3" x14ac:dyDescent="0.2">
      <c r="C282" s="4"/>
    </row>
    <row r="283" spans="3:3" x14ac:dyDescent="0.2">
      <c r="C283" s="4"/>
    </row>
    <row r="284" spans="3:3" x14ac:dyDescent="0.2">
      <c r="C284" s="4"/>
    </row>
    <row r="285" spans="3:3" x14ac:dyDescent="0.2">
      <c r="C285" s="4"/>
    </row>
    <row r="286" spans="3:3" x14ac:dyDescent="0.2">
      <c r="C286" s="4"/>
    </row>
    <row r="287" spans="3:3" x14ac:dyDescent="0.2">
      <c r="C287" s="4"/>
    </row>
    <row r="288" spans="3:3" x14ac:dyDescent="0.2">
      <c r="C288" s="4"/>
    </row>
    <row r="289" spans="3:3" x14ac:dyDescent="0.2">
      <c r="C289" s="4"/>
    </row>
    <row r="290" spans="3:3" x14ac:dyDescent="0.2">
      <c r="C290" s="4"/>
    </row>
    <row r="291" spans="3:3" x14ac:dyDescent="0.2">
      <c r="C291" s="4"/>
    </row>
    <row r="292" spans="3:3" x14ac:dyDescent="0.2">
      <c r="C292" s="4"/>
    </row>
    <row r="293" spans="3:3" x14ac:dyDescent="0.2">
      <c r="C293" s="4"/>
    </row>
    <row r="294" spans="3:3" x14ac:dyDescent="0.2">
      <c r="C294" s="4"/>
    </row>
    <row r="295" spans="3:3" x14ac:dyDescent="0.2">
      <c r="C295" s="4"/>
    </row>
    <row r="296" spans="3:3" x14ac:dyDescent="0.2">
      <c r="C296" s="4"/>
    </row>
    <row r="297" spans="3:3" x14ac:dyDescent="0.2">
      <c r="C297" s="4"/>
    </row>
    <row r="298" spans="3:3" x14ac:dyDescent="0.2">
      <c r="C298" s="4"/>
    </row>
    <row r="299" spans="3:3" x14ac:dyDescent="0.2">
      <c r="C299" s="4"/>
    </row>
    <row r="300" spans="3:3" x14ac:dyDescent="0.2">
      <c r="C300" s="4"/>
    </row>
    <row r="301" spans="3:3" x14ac:dyDescent="0.2">
      <c r="C301" s="4"/>
    </row>
    <row r="302" spans="3:3" x14ac:dyDescent="0.2">
      <c r="C302" s="4"/>
    </row>
    <row r="303" spans="3:3" x14ac:dyDescent="0.2">
      <c r="C303" s="4"/>
    </row>
    <row r="304" spans="3:3" x14ac:dyDescent="0.2">
      <c r="C304" s="4"/>
    </row>
    <row r="305" spans="3:3" x14ac:dyDescent="0.2">
      <c r="C305" s="4"/>
    </row>
    <row r="306" spans="3:3" x14ac:dyDescent="0.2">
      <c r="C306" s="4"/>
    </row>
    <row r="307" spans="3:3" x14ac:dyDescent="0.2">
      <c r="C307" s="4"/>
    </row>
    <row r="308" spans="3:3" x14ac:dyDescent="0.2">
      <c r="C308" s="4"/>
    </row>
    <row r="309" spans="3:3" x14ac:dyDescent="0.2">
      <c r="C309" s="4"/>
    </row>
    <row r="310" spans="3:3" x14ac:dyDescent="0.2">
      <c r="C310" s="4"/>
    </row>
    <row r="311" spans="3:3" x14ac:dyDescent="0.2">
      <c r="C311" s="4"/>
    </row>
    <row r="312" spans="3:3" x14ac:dyDescent="0.2">
      <c r="C312" s="4"/>
    </row>
    <row r="313" spans="3:3" x14ac:dyDescent="0.2">
      <c r="C313" s="4"/>
    </row>
    <row r="314" spans="3:3" x14ac:dyDescent="0.2">
      <c r="C314" s="4"/>
    </row>
    <row r="315" spans="3:3" x14ac:dyDescent="0.2">
      <c r="C315" s="4"/>
    </row>
    <row r="316" spans="3:3" x14ac:dyDescent="0.2">
      <c r="C316" s="4"/>
    </row>
    <row r="317" spans="3:3" x14ac:dyDescent="0.2">
      <c r="C317" s="4"/>
    </row>
    <row r="318" spans="3:3" x14ac:dyDescent="0.2">
      <c r="C318" s="4"/>
    </row>
    <row r="319" spans="3:3" x14ac:dyDescent="0.2">
      <c r="C319" s="4"/>
    </row>
    <row r="320" spans="3:3" x14ac:dyDescent="0.2">
      <c r="C320" s="4"/>
    </row>
    <row r="321" spans="3:3" x14ac:dyDescent="0.2">
      <c r="C321" s="4"/>
    </row>
    <row r="322" spans="3:3" x14ac:dyDescent="0.2">
      <c r="C322" s="4"/>
    </row>
    <row r="323" spans="3:3" x14ac:dyDescent="0.2">
      <c r="C323" s="4"/>
    </row>
    <row r="324" spans="3:3" x14ac:dyDescent="0.2">
      <c r="C324" s="4"/>
    </row>
    <row r="325" spans="3:3" x14ac:dyDescent="0.2">
      <c r="C325" s="4"/>
    </row>
    <row r="326" spans="3:3" x14ac:dyDescent="0.2">
      <c r="C326" s="4"/>
    </row>
    <row r="327" spans="3:3" x14ac:dyDescent="0.2">
      <c r="C327" s="4"/>
    </row>
    <row r="328" spans="3:3" x14ac:dyDescent="0.2">
      <c r="C328" s="4"/>
    </row>
    <row r="329" spans="3:3" x14ac:dyDescent="0.2">
      <c r="C329" s="4"/>
    </row>
    <row r="330" spans="3:3" x14ac:dyDescent="0.2">
      <c r="C330" s="4"/>
    </row>
    <row r="331" spans="3:3" x14ac:dyDescent="0.2">
      <c r="C331" s="4"/>
    </row>
    <row r="332" spans="3:3" x14ac:dyDescent="0.2">
      <c r="C332" s="4"/>
    </row>
    <row r="333" spans="3:3" x14ac:dyDescent="0.2">
      <c r="C333" s="4"/>
    </row>
    <row r="334" spans="3:3" x14ac:dyDescent="0.2">
      <c r="C334" s="4"/>
    </row>
    <row r="335" spans="3:3" x14ac:dyDescent="0.2">
      <c r="C335" s="4"/>
    </row>
    <row r="336" spans="3:3" x14ac:dyDescent="0.2">
      <c r="C336" s="4"/>
    </row>
    <row r="337" spans="3:3" x14ac:dyDescent="0.2">
      <c r="C337" s="4"/>
    </row>
    <row r="338" spans="3:3" x14ac:dyDescent="0.2">
      <c r="C338" s="4"/>
    </row>
    <row r="339" spans="3:3" x14ac:dyDescent="0.2">
      <c r="C339" s="4"/>
    </row>
    <row r="340" spans="3:3" x14ac:dyDescent="0.2">
      <c r="C340" s="4"/>
    </row>
    <row r="341" spans="3:3" x14ac:dyDescent="0.2">
      <c r="C341" s="4"/>
    </row>
    <row r="342" spans="3:3" x14ac:dyDescent="0.2">
      <c r="C342" s="4"/>
    </row>
    <row r="343" spans="3:3" x14ac:dyDescent="0.2">
      <c r="C343" s="4"/>
    </row>
    <row r="344" spans="3:3" x14ac:dyDescent="0.2">
      <c r="C344" s="4"/>
    </row>
    <row r="345" spans="3:3" x14ac:dyDescent="0.2">
      <c r="C345" s="4"/>
    </row>
    <row r="346" spans="3:3" x14ac:dyDescent="0.2">
      <c r="C346" s="4"/>
    </row>
    <row r="347" spans="3:3" x14ac:dyDescent="0.2">
      <c r="C347" s="4"/>
    </row>
    <row r="348" spans="3:3" x14ac:dyDescent="0.2">
      <c r="C348" s="4"/>
    </row>
    <row r="349" spans="3:3" x14ac:dyDescent="0.2">
      <c r="C349" s="4"/>
    </row>
    <row r="350" spans="3:3" x14ac:dyDescent="0.2">
      <c r="C350" s="4"/>
    </row>
    <row r="351" spans="3:3" x14ac:dyDescent="0.2">
      <c r="C351" s="4"/>
    </row>
    <row r="352" spans="3:3" x14ac:dyDescent="0.2">
      <c r="C352" s="4"/>
    </row>
    <row r="353" spans="3:3" x14ac:dyDescent="0.2">
      <c r="C353" s="4"/>
    </row>
    <row r="354" spans="3:3" x14ac:dyDescent="0.2">
      <c r="C354" s="4"/>
    </row>
    <row r="355" spans="3:3" x14ac:dyDescent="0.2">
      <c r="C355" s="4"/>
    </row>
    <row r="356" spans="3:3" x14ac:dyDescent="0.2">
      <c r="C356" s="4"/>
    </row>
    <row r="357" spans="3:3" x14ac:dyDescent="0.2">
      <c r="C357" s="4"/>
    </row>
    <row r="358" spans="3:3" x14ac:dyDescent="0.2">
      <c r="C358" s="4"/>
    </row>
    <row r="359" spans="3:3" x14ac:dyDescent="0.2">
      <c r="C359" s="4"/>
    </row>
    <row r="360" spans="3:3" x14ac:dyDescent="0.2">
      <c r="C360" s="4"/>
    </row>
    <row r="361" spans="3:3" x14ac:dyDescent="0.2">
      <c r="C361" s="4"/>
    </row>
    <row r="362" spans="3:3" x14ac:dyDescent="0.2">
      <c r="C362" s="4"/>
    </row>
    <row r="363" spans="3:3" x14ac:dyDescent="0.2">
      <c r="C363" s="4"/>
    </row>
    <row r="364" spans="3:3" x14ac:dyDescent="0.2">
      <c r="C364" s="4"/>
    </row>
    <row r="365" spans="3:3" x14ac:dyDescent="0.2">
      <c r="C365" s="4"/>
    </row>
    <row r="366" spans="3:3" x14ac:dyDescent="0.2">
      <c r="C366" s="4"/>
    </row>
    <row r="367" spans="3:3" x14ac:dyDescent="0.2">
      <c r="C367" s="4"/>
    </row>
    <row r="368" spans="3:3" x14ac:dyDescent="0.2">
      <c r="C368" s="4"/>
    </row>
    <row r="369" spans="3:3" x14ac:dyDescent="0.2">
      <c r="C369" s="4"/>
    </row>
    <row r="370" spans="3:3" x14ac:dyDescent="0.2">
      <c r="C370" s="4"/>
    </row>
    <row r="371" spans="3:3" x14ac:dyDescent="0.2">
      <c r="C371" s="4"/>
    </row>
    <row r="372" spans="3:3" x14ac:dyDescent="0.2">
      <c r="C372" s="4"/>
    </row>
    <row r="373" spans="3:3" x14ac:dyDescent="0.2">
      <c r="C373" s="4"/>
    </row>
    <row r="374" spans="3:3" x14ac:dyDescent="0.2">
      <c r="C374" s="4"/>
    </row>
    <row r="375" spans="3:3" x14ac:dyDescent="0.2">
      <c r="C375" s="4"/>
    </row>
    <row r="376" spans="3:3" x14ac:dyDescent="0.2">
      <c r="C376" s="4"/>
    </row>
    <row r="377" spans="3:3" x14ac:dyDescent="0.2">
      <c r="C377" s="4"/>
    </row>
  </sheetData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5"/>
  </sheetPr>
  <dimension ref="A1:Z298"/>
  <sheetViews>
    <sheetView showGridLines="0" zoomScaleNormal="100" workbookViewId="0">
      <selection activeCell="B2" sqref="B2"/>
    </sheetView>
  </sheetViews>
  <sheetFormatPr defaultRowHeight="12.75" x14ac:dyDescent="0.2"/>
  <cols>
    <col min="1" max="1" width="3.140625" customWidth="1"/>
    <col min="2" max="2" width="23.140625" customWidth="1"/>
    <col min="3" max="3" width="13" customWidth="1"/>
    <col min="4" max="4" width="14.5703125" customWidth="1"/>
    <col min="6" max="6" width="6.85546875" customWidth="1"/>
    <col min="7" max="7" width="35.140625" customWidth="1"/>
    <col min="8" max="8" width="26.28515625" customWidth="1"/>
    <col min="9" max="9" width="12.5703125" customWidth="1"/>
    <col min="10" max="10" width="71.28515625" customWidth="1"/>
  </cols>
  <sheetData>
    <row r="1" spans="1:26" ht="12.75" customHeight="1" x14ac:dyDescent="0.2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5"/>
      <c r="N1" s="5"/>
    </row>
    <row r="2" spans="1:26" ht="14.25" x14ac:dyDescent="0.2">
      <c r="A2" s="7"/>
      <c r="B2" s="34" t="s">
        <v>128</v>
      </c>
      <c r="C2" s="25"/>
      <c r="D2" s="25"/>
      <c r="E2" s="7"/>
      <c r="F2" s="39" t="s">
        <v>44</v>
      </c>
      <c r="G2" s="40"/>
      <c r="H2" s="41"/>
      <c r="I2" s="42"/>
      <c r="J2" s="7"/>
      <c r="K2" s="7"/>
      <c r="L2" s="7"/>
      <c r="M2" s="5"/>
      <c r="N2" s="5"/>
    </row>
    <row r="3" spans="1:26" ht="15" thickBot="1" x14ac:dyDescent="0.25">
      <c r="A3" s="7"/>
      <c r="B3" s="43"/>
      <c r="C3" s="44"/>
      <c r="D3" s="44"/>
      <c r="E3" s="9"/>
      <c r="F3" s="45"/>
      <c r="G3" s="46"/>
      <c r="H3" s="47"/>
      <c r="I3" s="27"/>
      <c r="J3" s="106"/>
      <c r="K3" s="7"/>
      <c r="L3" s="7"/>
      <c r="M3" s="5"/>
      <c r="N3" s="5"/>
    </row>
    <row r="4" spans="1:26" ht="6.75" customHeight="1" thickTop="1" thickBot="1" x14ac:dyDescent="0.25">
      <c r="A4" s="27"/>
      <c r="E4" s="7"/>
      <c r="F4" s="49"/>
      <c r="G4" s="50"/>
      <c r="H4" s="51"/>
      <c r="I4" s="107"/>
      <c r="J4" s="108"/>
      <c r="K4" s="7"/>
      <c r="L4" s="7"/>
      <c r="M4" s="5"/>
      <c r="N4" s="5"/>
    </row>
    <row r="5" spans="1:26" ht="15" thickTop="1" x14ac:dyDescent="0.2">
      <c r="A5" s="45"/>
      <c r="B5" s="35" t="s">
        <v>158</v>
      </c>
      <c r="C5" s="36" t="s">
        <v>129</v>
      </c>
      <c r="D5" s="37" t="s">
        <v>85</v>
      </c>
      <c r="E5" s="7"/>
      <c r="F5" s="38" t="s">
        <v>29</v>
      </c>
      <c r="G5" s="48" t="s">
        <v>30</v>
      </c>
      <c r="H5" s="48" t="s">
        <v>31</v>
      </c>
      <c r="I5" s="103" t="s">
        <v>32</v>
      </c>
      <c r="J5" s="105" t="s">
        <v>84</v>
      </c>
      <c r="K5" s="7"/>
      <c r="L5" s="7"/>
      <c r="M5" s="5"/>
      <c r="N5" s="5"/>
    </row>
    <row r="6" spans="1:26" ht="14.25" x14ac:dyDescent="0.2">
      <c r="A6" s="7"/>
      <c r="B6" s="20" t="s">
        <v>28</v>
      </c>
      <c r="C6" s="111">
        <v>18</v>
      </c>
      <c r="D6" s="112">
        <v>24</v>
      </c>
      <c r="E6" s="7"/>
      <c r="F6" s="81">
        <v>3</v>
      </c>
      <c r="G6" s="80" t="s">
        <v>105</v>
      </c>
      <c r="H6" s="84">
        <f>('2022-ÚČ'!J14+'2021-ÚČ'!J14+'2020-ÚČ'!J14)/3</f>
        <v>0</v>
      </c>
      <c r="I6" s="104" t="str">
        <f>IF(H6&lt;=D10,$B$10,IF(H6&lt;=D9,$B$9,IF(H6&lt;=D8,$B$8,IF(H6&gt;D7,$B$6,$B$7))))</f>
        <v>E - NE</v>
      </c>
      <c r="J6" s="176" t="s">
        <v>106</v>
      </c>
      <c r="K6" s="7"/>
      <c r="L6" s="7"/>
      <c r="M6" s="5"/>
      <c r="N6" s="5"/>
    </row>
    <row r="7" spans="1:26" ht="14.25" x14ac:dyDescent="0.2">
      <c r="A7" s="7"/>
      <c r="B7" s="20" t="s">
        <v>27</v>
      </c>
      <c r="C7" s="111">
        <v>11</v>
      </c>
      <c r="D7" s="112">
        <v>18</v>
      </c>
      <c r="E7" s="7"/>
      <c r="F7" s="81">
        <v>3</v>
      </c>
      <c r="G7" s="80" t="s">
        <v>97</v>
      </c>
      <c r="H7" s="84">
        <f>('2021-ÚČ'!J14+'2020-ÚČ'!J14+'2019-ÚČ'!J14)/3</f>
        <v>0</v>
      </c>
      <c r="I7" s="104" t="str">
        <f>IF(H7&lt;=D10,$B$10,IF(H7&lt;=D9,$B$9,IF(H7&lt;=D8,$B$8,IF(H7&gt;D7,$B$6,$B$7))))</f>
        <v>E - NE</v>
      </c>
      <c r="J7" s="176" t="s">
        <v>98</v>
      </c>
      <c r="K7" s="7"/>
      <c r="L7" s="7"/>
      <c r="M7" s="5"/>
      <c r="N7" s="5"/>
    </row>
    <row r="8" spans="1:26" ht="14.25" x14ac:dyDescent="0.2">
      <c r="A8" s="7"/>
      <c r="B8" s="20" t="s">
        <v>26</v>
      </c>
      <c r="C8" s="111">
        <v>7</v>
      </c>
      <c r="D8" s="112">
        <v>11</v>
      </c>
      <c r="E8" s="7"/>
      <c r="F8" s="81">
        <v>2</v>
      </c>
      <c r="G8" s="80" t="s">
        <v>107</v>
      </c>
      <c r="H8" s="19">
        <f>('2022-ÚČ'!J14+'2021-ÚČ'!J14)/2</f>
        <v>0</v>
      </c>
      <c r="I8" s="104" t="str">
        <f>IF(H8&lt;=D10,$B$10,IF(H8&lt;=D9,$B$9,IF(H8&lt;=D8,$B$8,IF(H8&gt;D7,$B$6,$B$7))))</f>
        <v>E - NE</v>
      </c>
      <c r="J8" s="176" t="s">
        <v>127</v>
      </c>
      <c r="K8" s="7"/>
      <c r="L8" s="7"/>
      <c r="M8" s="5"/>
      <c r="N8" s="5"/>
    </row>
    <row r="9" spans="1:26" ht="14.25" x14ac:dyDescent="0.2">
      <c r="A9" s="7"/>
      <c r="B9" s="38" t="s">
        <v>55</v>
      </c>
      <c r="C9" s="113">
        <v>5</v>
      </c>
      <c r="D9" s="114">
        <v>7</v>
      </c>
      <c r="E9" s="7"/>
      <c r="F9" s="81">
        <v>2</v>
      </c>
      <c r="G9" s="80" t="s">
        <v>96</v>
      </c>
      <c r="H9" s="19">
        <f>('2021-ÚČ'!J14+'2020-ÚČ'!J14)/2</f>
        <v>0</v>
      </c>
      <c r="I9" s="104" t="str">
        <f>IF(H9&lt;=D10,$B$10,IF(H9&lt;=D9,$B$9,IF(H9&lt;=D8,$B$8,IF(H9&gt;D7,$B$6,$B$7))))</f>
        <v>E - NE</v>
      </c>
      <c r="J9" s="176" t="s">
        <v>108</v>
      </c>
      <c r="K9" s="7"/>
      <c r="L9" s="7"/>
      <c r="M9" s="5"/>
      <c r="N9" s="5"/>
      <c r="X9" s="6"/>
    </row>
    <row r="10" spans="1:26" ht="15" thickBot="1" x14ac:dyDescent="0.25">
      <c r="A10" s="7"/>
      <c r="B10" s="131" t="s">
        <v>25</v>
      </c>
      <c r="C10" s="132">
        <v>0</v>
      </c>
      <c r="D10" s="133">
        <v>5</v>
      </c>
      <c r="E10" s="7"/>
      <c r="F10" s="101">
        <v>3</v>
      </c>
      <c r="G10" s="80" t="s">
        <v>109</v>
      </c>
      <c r="H10" s="19">
        <f>('2022-DE'!I14+'2021-DE'!I14+'2020-DE'!I14)/3</f>
        <v>0</v>
      </c>
      <c r="I10" s="104" t="str">
        <f>IF(H10&lt;=D10,$B$10,IF(H10&lt;=D9,$B$9,IF(H10&lt;=D8,$B$8,IF(H10&gt;D7,$B$6,$B$7))))</f>
        <v>E - NE</v>
      </c>
      <c r="J10" s="176" t="s">
        <v>110</v>
      </c>
      <c r="K10" s="7"/>
      <c r="L10" s="7"/>
      <c r="M10" s="5"/>
      <c r="N10" s="5"/>
      <c r="X10" s="6"/>
    </row>
    <row r="11" spans="1:26" ht="15" thickTop="1" x14ac:dyDescent="0.2">
      <c r="A11" s="7"/>
      <c r="B11" s="90"/>
      <c r="C11" s="130"/>
      <c r="D11" s="130"/>
      <c r="E11" s="7"/>
      <c r="F11" s="81">
        <v>3</v>
      </c>
      <c r="G11" s="80" t="s">
        <v>92</v>
      </c>
      <c r="H11" s="19">
        <f>('2021-DE'!I14+'2020-DE'!I14+'2019-DE'!I14)/3</f>
        <v>0</v>
      </c>
      <c r="I11" s="104" t="str">
        <f>IF(H11&lt;=D10,$B$10,IF(H11&lt;=D9,$B$9,IF(H11&lt;=D8,$B$8,IF(H11&gt;D7,$B$6,$B$7))))</f>
        <v>E - NE</v>
      </c>
      <c r="J11" s="176" t="s">
        <v>93</v>
      </c>
      <c r="K11" s="7"/>
      <c r="L11" s="7"/>
      <c r="M11" s="5"/>
      <c r="N11" s="5"/>
    </row>
    <row r="12" spans="1:26" ht="14.25" x14ac:dyDescent="0.2">
      <c r="A12" s="7"/>
      <c r="B12" s="27"/>
      <c r="C12" s="27"/>
      <c r="D12" s="89"/>
      <c r="E12" s="102"/>
      <c r="F12" s="99">
        <v>2</v>
      </c>
      <c r="G12" s="80" t="s">
        <v>111</v>
      </c>
      <c r="H12" s="19">
        <f>('2022-DE'!I14+'2021-DE'!I14)/2</f>
        <v>0</v>
      </c>
      <c r="I12" s="104" t="str">
        <f>IF(H12&lt;=D10,$B$10,IF(H12&lt;=D9,$B$9,IF(H12&lt;=D8,$B$8,IF(H12&gt;D7,$B$6,$B$7))))</f>
        <v>E - NE</v>
      </c>
      <c r="J12" s="176" t="s">
        <v>112</v>
      </c>
      <c r="K12" s="7"/>
      <c r="L12" s="7"/>
      <c r="M12" s="5"/>
      <c r="N12" s="5"/>
    </row>
    <row r="13" spans="1:26" ht="14.25" x14ac:dyDescent="0.2">
      <c r="A13" s="7"/>
      <c r="B13" s="27"/>
      <c r="C13" s="27"/>
      <c r="D13" s="89"/>
      <c r="E13" s="102"/>
      <c r="F13" s="99">
        <v>2</v>
      </c>
      <c r="G13" s="80" t="s">
        <v>94</v>
      </c>
      <c r="H13" s="19">
        <f>('2021-DE'!I14+'2020-DE'!I14)/2</f>
        <v>0</v>
      </c>
      <c r="I13" s="104" t="str">
        <f>IF(H13&lt;=D10,$B$10,IF(H13&lt;=D9,$B$9,IF(H13&lt;=D8,$B$8,IF(H13&gt;D7,$B$6,$B$7))))</f>
        <v>E - NE</v>
      </c>
      <c r="J13" s="176" t="s">
        <v>95</v>
      </c>
      <c r="K13" s="7"/>
      <c r="L13" s="7"/>
      <c r="M13" s="5"/>
      <c r="N13" s="5"/>
    </row>
    <row r="14" spans="1:26" ht="14.25" x14ac:dyDescent="0.2">
      <c r="A14" s="7"/>
      <c r="D14" s="6"/>
      <c r="E14" s="102"/>
      <c r="F14" s="81">
        <v>3</v>
      </c>
      <c r="G14" s="80" t="s">
        <v>113</v>
      </c>
      <c r="H14" s="19">
        <f>('2022-ÚČ'!J14+'2021-ÚČ'!J14+'2020-DE'!I14)/3</f>
        <v>0</v>
      </c>
      <c r="I14" s="104" t="str">
        <f>IF(H14&lt;=D10,$B$10,IF(H14&lt;=D9,$B$9,IF(H14&lt;=D8,$B$8,IF(H14&gt;D7,$B$6,$B$7))))</f>
        <v>E - NE</v>
      </c>
      <c r="J14" s="176" t="s">
        <v>114</v>
      </c>
      <c r="K14" s="7"/>
      <c r="L14" s="7"/>
      <c r="M14" s="5"/>
      <c r="N14" s="5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14.25" x14ac:dyDescent="0.2">
      <c r="A15" s="7"/>
      <c r="B15" s="7"/>
      <c r="C15" s="7"/>
      <c r="D15" s="7"/>
      <c r="E15" s="102"/>
      <c r="F15" s="81">
        <v>3</v>
      </c>
      <c r="G15" s="80" t="s">
        <v>103</v>
      </c>
      <c r="H15" s="19">
        <f>('2021-ÚČ'!J14+'2020-ÚČ'!J14+'2019-DE'!I14)/3</f>
        <v>0</v>
      </c>
      <c r="I15" s="104" t="str">
        <f>IF(H15&lt;=D10,$B$10,IF(H15&lt;=D9,$B$9,IF(H15&lt;=D8,$B$8,IF(H15&gt;D7,$B$6,$B$7))))</f>
        <v>E - NE</v>
      </c>
      <c r="J15" s="176" t="s">
        <v>104</v>
      </c>
      <c r="K15" s="7"/>
      <c r="L15" s="7"/>
      <c r="M15" s="5"/>
      <c r="N15" s="5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14.25" x14ac:dyDescent="0.2">
      <c r="A16" s="7"/>
      <c r="B16" s="7"/>
      <c r="C16" s="7"/>
      <c r="D16" s="7"/>
      <c r="E16" s="102"/>
      <c r="F16" s="81">
        <v>3</v>
      </c>
      <c r="G16" s="80" t="s">
        <v>115</v>
      </c>
      <c r="H16" s="19">
        <f>('2022-ÚČ'!J14+'2021-DE'!I14+'2020-DE'!I14)/3</f>
        <v>0</v>
      </c>
      <c r="I16" s="104" t="str">
        <f>IF(H16&lt;=D10,$B$10,IF(H16&lt;=D9,$B$9,IF(H16&lt;=D8,$B$8,IF(H16&gt;D7,$B$6,$B$7))))</f>
        <v>E - NE</v>
      </c>
      <c r="J16" s="176" t="s">
        <v>116</v>
      </c>
      <c r="K16" s="7"/>
      <c r="L16" s="7"/>
      <c r="M16" s="5"/>
      <c r="N16" s="5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14.25" x14ac:dyDescent="0.2">
      <c r="A17" s="7"/>
      <c r="B17" s="7"/>
      <c r="C17" s="7"/>
      <c r="D17" s="7"/>
      <c r="E17" s="7"/>
      <c r="F17" s="81">
        <v>3</v>
      </c>
      <c r="G17" s="80" t="s">
        <v>101</v>
      </c>
      <c r="H17" s="19">
        <f>('2021-ÚČ'!J14+'2020-DE'!I14+'2019-DE'!I14)/3</f>
        <v>0</v>
      </c>
      <c r="I17" s="104" t="str">
        <f>IF(H17&lt;=D10,$B$10,IF(H17&lt;=D9,$B$9,IF(H17&lt;=D8,$B$8,IF(H17&gt;D7,$B$6,$B$7))))</f>
        <v>E - NE</v>
      </c>
      <c r="J17" s="176" t="s">
        <v>102</v>
      </c>
      <c r="K17" s="7"/>
      <c r="L17" s="7"/>
      <c r="M17" s="5"/>
      <c r="N17" s="5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14.25" x14ac:dyDescent="0.2">
      <c r="A18" s="7"/>
      <c r="B18" s="7"/>
      <c r="C18" s="7"/>
      <c r="D18" s="7"/>
      <c r="E18" s="7"/>
      <c r="F18" s="81">
        <v>2</v>
      </c>
      <c r="G18" s="80" t="s">
        <v>117</v>
      </c>
      <c r="H18" s="19">
        <f>('2022-ÚČ'!J14+'2021-DE'!I14)/2</f>
        <v>0</v>
      </c>
      <c r="I18" s="104" t="str">
        <f>IF(H18&lt;=D10,$B$10,IF(H18&lt;=D9,$B$9,IF(H18&lt;=D8,$B$8,IF(H18&gt;D7,$B$6,$B$7))))</f>
        <v>E - NE</v>
      </c>
      <c r="J18" s="176" t="s">
        <v>118</v>
      </c>
      <c r="K18" s="7"/>
      <c r="L18" s="7"/>
      <c r="M18" s="5"/>
      <c r="N18" s="5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15" thickBot="1" x14ac:dyDescent="0.25">
      <c r="A19" s="7"/>
      <c r="B19" s="8"/>
      <c r="C19" s="8"/>
      <c r="D19" s="8"/>
      <c r="E19" s="7"/>
      <c r="F19" s="149">
        <v>2</v>
      </c>
      <c r="G19" s="150" t="s">
        <v>99</v>
      </c>
      <c r="H19" s="151">
        <f>('2021-ÚČ'!J14+'2020-DE'!I14)/2</f>
        <v>0</v>
      </c>
      <c r="I19" s="152" t="str">
        <f>IF(H19&lt;=D10,$B$10,IF(H19&lt;=D9,$B$9,IF(H19&lt;=D8,$B$8,IF(H19&gt;D7,$B$6,$B$7))))</f>
        <v>E - NE</v>
      </c>
      <c r="J19" s="177" t="s">
        <v>100</v>
      </c>
      <c r="K19" s="7"/>
      <c r="L19" s="7"/>
      <c r="M19" s="5"/>
      <c r="N19" s="5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15" thickTop="1" x14ac:dyDescent="0.2">
      <c r="A20" s="7"/>
      <c r="B20" s="8"/>
      <c r="C20" s="8"/>
      <c r="D20" s="8"/>
      <c r="E20" s="7"/>
      <c r="K20" s="7"/>
      <c r="L20" s="7"/>
      <c r="M20" s="5"/>
      <c r="N20" s="5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14.25" x14ac:dyDescent="0.2">
      <c r="A21" s="7"/>
      <c r="B21" s="7"/>
      <c r="C21" s="7"/>
      <c r="D21" s="7"/>
      <c r="E21" s="7"/>
      <c r="K21" s="7"/>
      <c r="L21" s="7"/>
      <c r="M21" s="5"/>
      <c r="N21" s="5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4.25" x14ac:dyDescent="0.2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5"/>
      <c r="N22" s="5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4.25" x14ac:dyDescent="0.2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5"/>
      <c r="N23" s="5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4.25" x14ac:dyDescent="0.2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5"/>
      <c r="N24" s="5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4.25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5"/>
      <c r="N25" s="5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4.25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5"/>
      <c r="N26" s="5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4.25" x14ac:dyDescent="0.2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5"/>
      <c r="N27" s="5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4.25" x14ac:dyDescent="0.2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5"/>
      <c r="N28" s="5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4.25" x14ac:dyDescent="0.2">
      <c r="A29" s="7"/>
      <c r="B29" s="7"/>
      <c r="C29" s="7"/>
      <c r="D29" s="7"/>
      <c r="E29" s="9"/>
      <c r="F29" s="7"/>
      <c r="G29" s="7"/>
      <c r="H29" s="7"/>
      <c r="I29" s="7"/>
      <c r="J29" s="7"/>
      <c r="K29" s="7"/>
      <c r="L29" s="7"/>
      <c r="M29" s="5"/>
      <c r="N29" s="5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4.25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5"/>
      <c r="N30" s="5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4.25" x14ac:dyDescent="0.2">
      <c r="A31" s="7"/>
      <c r="B31" s="7"/>
      <c r="C31" s="7"/>
      <c r="D31" s="7"/>
      <c r="E31" s="7"/>
      <c r="F31" s="5"/>
      <c r="G31" s="5"/>
      <c r="H31" s="5"/>
      <c r="I31" s="5"/>
      <c r="J31" s="5"/>
      <c r="K31" s="7"/>
      <c r="L31" s="7"/>
      <c r="M31" s="5"/>
      <c r="N31" s="5"/>
    </row>
    <row r="32" spans="1:26" ht="14.25" x14ac:dyDescent="0.2">
      <c r="A32" s="7"/>
      <c r="B32" s="7"/>
      <c r="C32" s="7"/>
      <c r="D32" s="7"/>
      <c r="E32" s="7"/>
      <c r="F32" s="5"/>
      <c r="G32" s="5"/>
      <c r="H32" s="5"/>
      <c r="I32" s="5"/>
      <c r="J32" s="5"/>
      <c r="K32" s="7"/>
      <c r="L32" s="7"/>
      <c r="M32" s="5"/>
      <c r="N32" s="5"/>
    </row>
    <row r="33" spans="1:14" ht="14.25" x14ac:dyDescent="0.2">
      <c r="A33" s="7"/>
      <c r="B33" s="7"/>
      <c r="C33" s="7"/>
      <c r="D33" s="7"/>
      <c r="E33" s="7"/>
      <c r="F33" s="5"/>
      <c r="G33" s="5"/>
      <c r="H33" s="5"/>
      <c r="I33" s="5"/>
      <c r="J33" s="5"/>
      <c r="K33" s="7"/>
      <c r="L33" s="7"/>
      <c r="M33" s="5"/>
      <c r="N33" s="5"/>
    </row>
    <row r="34" spans="1:14" ht="14.25" x14ac:dyDescent="0.2">
      <c r="A34" s="7"/>
      <c r="B34" s="7"/>
      <c r="C34" s="7"/>
      <c r="D34" s="7"/>
      <c r="E34" s="7"/>
      <c r="F34" s="5"/>
      <c r="G34" s="5"/>
      <c r="H34" s="5"/>
      <c r="I34" s="5"/>
      <c r="J34" s="5"/>
      <c r="K34" s="7"/>
      <c r="L34" s="7"/>
      <c r="M34" s="5"/>
      <c r="N34" s="5"/>
    </row>
    <row r="35" spans="1:14" ht="14.25" x14ac:dyDescent="0.2">
      <c r="A35" s="7"/>
      <c r="B35" s="7"/>
      <c r="C35" s="7"/>
      <c r="D35" s="7"/>
      <c r="E35" s="7"/>
      <c r="F35" s="5"/>
      <c r="G35" s="5"/>
      <c r="H35" s="5"/>
      <c r="I35" s="5"/>
      <c r="J35" s="5"/>
      <c r="K35" s="7"/>
      <c r="L35" s="7"/>
      <c r="M35" s="5"/>
      <c r="N35" s="5"/>
    </row>
    <row r="36" spans="1:14" ht="14.25" x14ac:dyDescent="0.2">
      <c r="A36" s="7"/>
      <c r="B36" s="7"/>
      <c r="C36" s="7"/>
      <c r="D36" s="7"/>
      <c r="E36" s="7"/>
      <c r="F36" s="5"/>
      <c r="G36" s="5"/>
      <c r="H36" s="5"/>
      <c r="I36" s="5"/>
      <c r="J36" s="5"/>
      <c r="K36" s="7"/>
      <c r="L36" s="7"/>
      <c r="M36" s="5"/>
      <c r="N36" s="5"/>
    </row>
    <row r="37" spans="1:14" ht="14.25" x14ac:dyDescent="0.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</row>
    <row r="38" spans="1:14" ht="14.25" x14ac:dyDescent="0.2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</row>
    <row r="39" spans="1:14" ht="14.25" x14ac:dyDescent="0.2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</row>
    <row r="40" spans="1:14" ht="14.25" x14ac:dyDescent="0.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</row>
    <row r="41" spans="1:14" ht="14.25" x14ac:dyDescent="0.2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</row>
    <row r="42" spans="1:14" ht="14.25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</row>
    <row r="43" spans="1:14" ht="14.25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</row>
    <row r="44" spans="1:14" ht="14.25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</row>
    <row r="45" spans="1:14" ht="14.25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</row>
    <row r="46" spans="1:14" ht="14.25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</row>
    <row r="47" spans="1:14" ht="14.25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</row>
    <row r="48" spans="1:14" ht="14.25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</row>
    <row r="49" spans="1:14" ht="14.25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</row>
    <row r="50" spans="1:14" ht="14.25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</row>
    <row r="51" spans="1:14" ht="14.25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</row>
    <row r="52" spans="1:14" ht="14.25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</row>
    <row r="53" spans="1:14" ht="14.25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</row>
    <row r="54" spans="1:14" ht="14.25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</row>
    <row r="55" spans="1:14" ht="14.25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</row>
    <row r="56" spans="1:14" ht="14.25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</row>
    <row r="57" spans="1:14" ht="14.25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</row>
    <row r="58" spans="1:14" ht="14.25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</row>
    <row r="59" spans="1:14" ht="14.25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</row>
    <row r="60" spans="1:14" ht="14.25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</row>
    <row r="61" spans="1:14" ht="14.25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</row>
    <row r="62" spans="1:14" ht="14.25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</row>
    <row r="63" spans="1:14" ht="14.25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</row>
    <row r="64" spans="1:14" ht="14.25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</row>
    <row r="65" spans="1:14" ht="14.25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</row>
    <row r="66" spans="1:14" ht="14.25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</row>
    <row r="67" spans="1:14" ht="14.25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</row>
    <row r="68" spans="1:14" ht="14.25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</row>
    <row r="69" spans="1:14" ht="14.25" x14ac:dyDescent="0.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</row>
    <row r="70" spans="1:14" ht="14.25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</row>
    <row r="71" spans="1:14" ht="14.25" x14ac:dyDescent="0.2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</row>
    <row r="72" spans="1:14" ht="14.25" x14ac:dyDescent="0.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</row>
    <row r="73" spans="1:14" ht="14.25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</row>
    <row r="74" spans="1:14" ht="14.25" x14ac:dyDescent="0.2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</row>
    <row r="75" spans="1:14" ht="14.25" x14ac:dyDescent="0.2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</row>
    <row r="76" spans="1:14" ht="14.25" x14ac:dyDescent="0.2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</row>
    <row r="77" spans="1:14" ht="14.25" x14ac:dyDescent="0.2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</row>
    <row r="78" spans="1:14" ht="14.25" x14ac:dyDescent="0.2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</row>
    <row r="79" spans="1:14" ht="14.25" x14ac:dyDescent="0.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</row>
    <row r="80" spans="1:14" ht="14.25" x14ac:dyDescent="0.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</row>
    <row r="81" spans="1:14" ht="14.25" x14ac:dyDescent="0.2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</row>
    <row r="82" spans="1:14" ht="14.25" x14ac:dyDescent="0.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</row>
    <row r="83" spans="1:14" ht="14.25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</row>
    <row r="84" spans="1:14" ht="14.25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</row>
    <row r="85" spans="1:14" ht="14.25" x14ac:dyDescent="0.2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</row>
    <row r="86" spans="1:14" ht="14.25" x14ac:dyDescent="0.2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</row>
    <row r="87" spans="1:14" ht="14.25" x14ac:dyDescent="0.2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</row>
    <row r="88" spans="1:14" ht="14.25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</row>
    <row r="89" spans="1:14" ht="14.25" x14ac:dyDescent="0.2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</row>
    <row r="90" spans="1:14" ht="14.25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</row>
    <row r="91" spans="1:14" ht="14.25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</row>
    <row r="92" spans="1:14" ht="14.25" x14ac:dyDescent="0.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</row>
    <row r="93" spans="1:14" ht="14.25" x14ac:dyDescent="0.2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</row>
    <row r="94" spans="1:14" ht="14.25" x14ac:dyDescent="0.2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</row>
    <row r="95" spans="1:14" ht="14.25" x14ac:dyDescent="0.2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</row>
    <row r="96" spans="1:14" ht="14.25" x14ac:dyDescent="0.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</row>
    <row r="97" spans="1:14" ht="14.25" x14ac:dyDescent="0.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</row>
    <row r="98" spans="1:14" ht="14.25" x14ac:dyDescent="0.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</row>
    <row r="99" spans="1:14" ht="14.25" x14ac:dyDescent="0.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</row>
    <row r="100" spans="1:14" ht="14.25" x14ac:dyDescent="0.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</row>
    <row r="101" spans="1:14" ht="14.25" x14ac:dyDescent="0.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</row>
    <row r="102" spans="1:14" ht="14.25" x14ac:dyDescent="0.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</row>
    <row r="103" spans="1:14" ht="14.25" x14ac:dyDescent="0.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</row>
    <row r="104" spans="1:14" ht="14.25" x14ac:dyDescent="0.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</row>
    <row r="105" spans="1:14" ht="14.25" x14ac:dyDescent="0.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</row>
    <row r="106" spans="1:14" ht="14.25" x14ac:dyDescent="0.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</row>
    <row r="107" spans="1:14" ht="14.25" x14ac:dyDescent="0.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</row>
    <row r="108" spans="1:14" ht="14.25" x14ac:dyDescent="0.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</row>
    <row r="109" spans="1:14" ht="14.25" x14ac:dyDescent="0.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</row>
    <row r="110" spans="1:14" ht="14.25" x14ac:dyDescent="0.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</row>
    <row r="111" spans="1:14" ht="14.25" x14ac:dyDescent="0.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</row>
    <row r="112" spans="1:14" ht="14.25" x14ac:dyDescent="0.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</row>
    <row r="113" spans="1:14" ht="14.25" x14ac:dyDescent="0.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</row>
    <row r="114" spans="1:14" ht="14.25" x14ac:dyDescent="0.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</row>
    <row r="115" spans="1:14" ht="14.25" x14ac:dyDescent="0.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</row>
    <row r="116" spans="1:14" ht="14.25" x14ac:dyDescent="0.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</row>
    <row r="117" spans="1:14" ht="14.25" x14ac:dyDescent="0.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</row>
    <row r="118" spans="1:14" ht="14.25" x14ac:dyDescent="0.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</row>
    <row r="119" spans="1:14" ht="14.25" x14ac:dyDescent="0.2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</row>
    <row r="120" spans="1:14" ht="14.25" x14ac:dyDescent="0.2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</row>
    <row r="121" spans="1:14" ht="14.25" x14ac:dyDescent="0.2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</row>
    <row r="122" spans="1:14" ht="14.25" x14ac:dyDescent="0.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</row>
    <row r="123" spans="1:14" ht="14.25" x14ac:dyDescent="0.2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</row>
    <row r="124" spans="1:14" ht="14.25" x14ac:dyDescent="0.2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</row>
    <row r="125" spans="1:14" ht="14.25" x14ac:dyDescent="0.2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</row>
    <row r="126" spans="1:14" ht="14.25" x14ac:dyDescent="0.2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</row>
    <row r="127" spans="1:14" ht="14.25" x14ac:dyDescent="0.2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</row>
    <row r="128" spans="1:14" ht="14.25" x14ac:dyDescent="0.2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</row>
    <row r="129" spans="1:14" ht="14.25" x14ac:dyDescent="0.2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</row>
    <row r="130" spans="1:14" ht="14.25" x14ac:dyDescent="0.2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</row>
    <row r="131" spans="1:14" ht="14.25" x14ac:dyDescent="0.2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</row>
    <row r="132" spans="1:14" ht="14.25" x14ac:dyDescent="0.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</row>
    <row r="133" spans="1:14" ht="14.25" x14ac:dyDescent="0.2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</row>
    <row r="134" spans="1:14" ht="14.25" x14ac:dyDescent="0.2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</row>
    <row r="135" spans="1:14" ht="14.25" x14ac:dyDescent="0.2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</row>
    <row r="136" spans="1:14" ht="14.25" x14ac:dyDescent="0.2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</row>
    <row r="137" spans="1:14" ht="14.25" x14ac:dyDescent="0.2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</row>
    <row r="138" spans="1:14" ht="14.25" x14ac:dyDescent="0.2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</row>
    <row r="139" spans="1:14" ht="14.25" x14ac:dyDescent="0.2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</row>
    <row r="140" spans="1:14" ht="14.25" x14ac:dyDescent="0.2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</row>
    <row r="141" spans="1:14" ht="14.25" x14ac:dyDescent="0.2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</row>
    <row r="142" spans="1:14" ht="14.25" x14ac:dyDescent="0.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</row>
    <row r="143" spans="1:14" ht="14.25" x14ac:dyDescent="0.2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</row>
    <row r="144" spans="1:14" ht="14.25" x14ac:dyDescent="0.2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</row>
    <row r="145" spans="1:14" ht="14.25" x14ac:dyDescent="0.2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</row>
    <row r="146" spans="1:14" ht="14.25" x14ac:dyDescent="0.2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</row>
    <row r="147" spans="1:14" ht="14.25" x14ac:dyDescent="0.2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</row>
    <row r="148" spans="1:14" ht="14.25" x14ac:dyDescent="0.2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</row>
    <row r="149" spans="1:14" ht="14.25" x14ac:dyDescent="0.2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</row>
    <row r="150" spans="1:14" ht="14.25" x14ac:dyDescent="0.2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</row>
    <row r="151" spans="1:14" ht="14.25" x14ac:dyDescent="0.2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</row>
    <row r="152" spans="1:14" ht="14.25" x14ac:dyDescent="0.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</row>
    <row r="153" spans="1:14" ht="14.25" x14ac:dyDescent="0.2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</row>
    <row r="154" spans="1:14" ht="14.25" x14ac:dyDescent="0.2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</row>
    <row r="155" spans="1:14" ht="14.25" x14ac:dyDescent="0.2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</row>
    <row r="156" spans="1:14" ht="14.25" x14ac:dyDescent="0.2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</row>
    <row r="157" spans="1:14" ht="14.25" x14ac:dyDescent="0.2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</row>
    <row r="158" spans="1:14" ht="14.25" x14ac:dyDescent="0.2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</row>
    <row r="159" spans="1:14" ht="14.25" x14ac:dyDescent="0.2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</row>
    <row r="160" spans="1:14" ht="14.25" x14ac:dyDescent="0.2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</row>
    <row r="161" spans="1:14" ht="14.25" x14ac:dyDescent="0.2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</row>
    <row r="162" spans="1:14" ht="14.25" x14ac:dyDescent="0.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</row>
    <row r="163" spans="1:14" ht="14.25" x14ac:dyDescent="0.2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</row>
    <row r="164" spans="1:14" ht="14.25" x14ac:dyDescent="0.2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</row>
    <row r="165" spans="1:14" ht="14.25" x14ac:dyDescent="0.2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</row>
    <row r="166" spans="1:14" ht="14.25" x14ac:dyDescent="0.2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</row>
    <row r="167" spans="1:14" ht="14.25" x14ac:dyDescent="0.2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</row>
    <row r="168" spans="1:14" ht="14.25" x14ac:dyDescent="0.2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</row>
    <row r="169" spans="1:14" ht="14.25" x14ac:dyDescent="0.2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</row>
    <row r="170" spans="1:14" ht="14.25" x14ac:dyDescent="0.2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</row>
    <row r="171" spans="1:14" ht="14.25" x14ac:dyDescent="0.2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</row>
    <row r="172" spans="1:14" ht="14.25" x14ac:dyDescent="0.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</row>
    <row r="173" spans="1:14" ht="14.25" x14ac:dyDescent="0.2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</row>
    <row r="174" spans="1:14" ht="14.25" x14ac:dyDescent="0.2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</row>
    <row r="175" spans="1:14" ht="14.25" x14ac:dyDescent="0.2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</row>
    <row r="176" spans="1:14" ht="14.25" x14ac:dyDescent="0.2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</row>
    <row r="177" spans="1:14" ht="14.25" x14ac:dyDescent="0.2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</row>
    <row r="178" spans="1:14" ht="14.25" x14ac:dyDescent="0.2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</row>
    <row r="179" spans="1:14" ht="14.25" x14ac:dyDescent="0.2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</row>
    <row r="180" spans="1:14" ht="14.25" x14ac:dyDescent="0.2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</row>
    <row r="181" spans="1:14" ht="14.25" x14ac:dyDescent="0.2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</row>
    <row r="182" spans="1:14" ht="14.25" x14ac:dyDescent="0.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</row>
    <row r="183" spans="1:14" ht="14.25" x14ac:dyDescent="0.2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</row>
    <row r="184" spans="1:14" ht="14.25" x14ac:dyDescent="0.2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</row>
    <row r="185" spans="1:14" ht="14.25" x14ac:dyDescent="0.2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</row>
    <row r="186" spans="1:14" ht="14.25" x14ac:dyDescent="0.2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</row>
    <row r="187" spans="1:14" ht="14.25" x14ac:dyDescent="0.2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</row>
    <row r="188" spans="1:14" ht="14.25" x14ac:dyDescent="0.2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</row>
    <row r="189" spans="1:14" ht="14.25" x14ac:dyDescent="0.2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</row>
    <row r="190" spans="1:14" ht="14.25" x14ac:dyDescent="0.2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</row>
    <row r="191" spans="1:14" ht="14.25" x14ac:dyDescent="0.2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</row>
    <row r="192" spans="1:14" ht="14.25" x14ac:dyDescent="0.2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</row>
    <row r="193" spans="1:14" ht="14.25" x14ac:dyDescent="0.2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</row>
    <row r="194" spans="1:14" ht="14.25" x14ac:dyDescent="0.2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</row>
    <row r="195" spans="1:14" ht="14.25" x14ac:dyDescent="0.2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</row>
    <row r="196" spans="1:14" ht="14.25" x14ac:dyDescent="0.2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</row>
    <row r="197" spans="1:14" ht="14.25" x14ac:dyDescent="0.2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</row>
    <row r="198" spans="1:14" ht="14.25" x14ac:dyDescent="0.2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</row>
    <row r="199" spans="1:14" ht="14.25" x14ac:dyDescent="0.2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</row>
    <row r="200" spans="1:14" ht="14.25" x14ac:dyDescent="0.2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</row>
    <row r="201" spans="1:14" ht="14.25" x14ac:dyDescent="0.2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</row>
    <row r="202" spans="1:14" ht="14.25" x14ac:dyDescent="0.2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</row>
    <row r="203" spans="1:14" ht="14.25" x14ac:dyDescent="0.2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</row>
    <row r="204" spans="1:14" ht="14.25" x14ac:dyDescent="0.2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</row>
    <row r="205" spans="1:14" ht="14.25" x14ac:dyDescent="0.2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</row>
    <row r="206" spans="1:14" ht="14.25" x14ac:dyDescent="0.2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</row>
    <row r="207" spans="1:14" ht="14.25" x14ac:dyDescent="0.2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</row>
    <row r="208" spans="1:14" ht="14.25" x14ac:dyDescent="0.2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</row>
    <row r="209" spans="1:14" ht="14.25" x14ac:dyDescent="0.2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</row>
    <row r="210" spans="1:14" ht="14.25" x14ac:dyDescent="0.2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</row>
    <row r="211" spans="1:14" ht="14.25" x14ac:dyDescent="0.2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</row>
    <row r="212" spans="1:14" ht="14.25" x14ac:dyDescent="0.2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</row>
    <row r="213" spans="1:14" ht="14.25" x14ac:dyDescent="0.2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</row>
    <row r="214" spans="1:14" ht="14.25" x14ac:dyDescent="0.2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</row>
    <row r="215" spans="1:14" ht="14.25" x14ac:dyDescent="0.2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</row>
    <row r="216" spans="1:14" ht="14.25" x14ac:dyDescent="0.2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</row>
    <row r="217" spans="1:14" ht="14.25" x14ac:dyDescent="0.2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</row>
    <row r="218" spans="1:14" ht="14.25" x14ac:dyDescent="0.2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</row>
    <row r="219" spans="1:14" ht="14.25" x14ac:dyDescent="0.2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</row>
    <row r="220" spans="1:14" ht="14.25" x14ac:dyDescent="0.2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</row>
    <row r="221" spans="1:14" ht="14.25" x14ac:dyDescent="0.2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</row>
    <row r="222" spans="1:14" ht="14.25" x14ac:dyDescent="0.2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</row>
    <row r="223" spans="1:14" ht="14.25" x14ac:dyDescent="0.2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</row>
    <row r="224" spans="1:14" ht="14.25" x14ac:dyDescent="0.2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</row>
    <row r="225" spans="1:14" ht="14.25" x14ac:dyDescent="0.2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</row>
    <row r="226" spans="1:14" ht="14.25" x14ac:dyDescent="0.2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</row>
    <row r="227" spans="1:14" ht="14.25" x14ac:dyDescent="0.2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</row>
    <row r="228" spans="1:14" ht="14.25" x14ac:dyDescent="0.2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</row>
    <row r="229" spans="1:14" ht="14.25" x14ac:dyDescent="0.2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</row>
    <row r="230" spans="1:14" ht="14.25" x14ac:dyDescent="0.2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</row>
    <row r="231" spans="1:14" ht="14.25" x14ac:dyDescent="0.2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</row>
    <row r="232" spans="1:14" ht="14.25" x14ac:dyDescent="0.2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</row>
    <row r="233" spans="1:14" ht="14.25" x14ac:dyDescent="0.2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</row>
    <row r="234" spans="1:14" ht="14.25" x14ac:dyDescent="0.2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</row>
    <row r="235" spans="1:14" ht="14.25" x14ac:dyDescent="0.2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</row>
    <row r="236" spans="1:14" ht="14.25" x14ac:dyDescent="0.2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</row>
    <row r="237" spans="1:14" ht="14.25" x14ac:dyDescent="0.2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</row>
    <row r="238" spans="1:14" ht="14.25" x14ac:dyDescent="0.2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</row>
    <row r="239" spans="1:14" ht="14.25" x14ac:dyDescent="0.2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</row>
    <row r="240" spans="1:14" ht="14.25" x14ac:dyDescent="0.2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</row>
    <row r="241" spans="1:14" ht="14.25" x14ac:dyDescent="0.2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</row>
    <row r="242" spans="1:14" ht="14.25" x14ac:dyDescent="0.2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</row>
    <row r="243" spans="1:14" ht="14.25" x14ac:dyDescent="0.2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</row>
    <row r="244" spans="1:14" ht="14.25" x14ac:dyDescent="0.2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</row>
    <row r="245" spans="1:14" ht="14.25" x14ac:dyDescent="0.2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</row>
    <row r="246" spans="1:14" ht="14.25" x14ac:dyDescent="0.2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</row>
    <row r="247" spans="1:14" ht="14.25" x14ac:dyDescent="0.2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</row>
    <row r="248" spans="1:14" ht="14.25" x14ac:dyDescent="0.2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</row>
    <row r="249" spans="1:14" ht="14.25" x14ac:dyDescent="0.2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</row>
    <row r="250" spans="1:14" ht="14.25" x14ac:dyDescent="0.2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</row>
    <row r="251" spans="1:14" ht="14.25" x14ac:dyDescent="0.2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</row>
    <row r="252" spans="1:14" ht="14.25" x14ac:dyDescent="0.2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</row>
    <row r="253" spans="1:14" ht="14.25" x14ac:dyDescent="0.2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</row>
    <row r="254" spans="1:14" ht="14.25" x14ac:dyDescent="0.2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</row>
    <row r="255" spans="1:14" ht="14.25" x14ac:dyDescent="0.2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</row>
    <row r="256" spans="1:14" ht="14.25" x14ac:dyDescent="0.2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</row>
    <row r="257" spans="1:14" ht="14.25" x14ac:dyDescent="0.2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</row>
    <row r="258" spans="1:14" ht="14.25" x14ac:dyDescent="0.2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</row>
    <row r="259" spans="1:14" ht="14.25" x14ac:dyDescent="0.2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</row>
    <row r="260" spans="1:14" ht="14.25" x14ac:dyDescent="0.2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</row>
    <row r="261" spans="1:14" ht="14.25" x14ac:dyDescent="0.2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</row>
    <row r="262" spans="1:14" ht="14.25" x14ac:dyDescent="0.2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</row>
    <row r="263" spans="1:14" ht="14.25" x14ac:dyDescent="0.2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</row>
    <row r="264" spans="1:14" ht="14.25" x14ac:dyDescent="0.2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</row>
    <row r="265" spans="1:14" ht="14.25" x14ac:dyDescent="0.2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</row>
    <row r="266" spans="1:14" ht="14.25" x14ac:dyDescent="0.2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</row>
    <row r="267" spans="1:14" ht="14.25" x14ac:dyDescent="0.2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</row>
    <row r="268" spans="1:14" ht="14.25" x14ac:dyDescent="0.2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</row>
    <row r="269" spans="1:14" ht="14.25" x14ac:dyDescent="0.2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</row>
    <row r="270" spans="1:14" ht="14.25" x14ac:dyDescent="0.2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</row>
    <row r="271" spans="1:14" ht="14.25" x14ac:dyDescent="0.2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</row>
    <row r="272" spans="1:14" ht="14.25" x14ac:dyDescent="0.2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</row>
    <row r="273" spans="1:14" ht="14.25" x14ac:dyDescent="0.2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</row>
    <row r="274" spans="1:14" ht="14.25" x14ac:dyDescent="0.2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</row>
    <row r="275" spans="1:14" ht="14.25" x14ac:dyDescent="0.2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</row>
    <row r="276" spans="1:14" ht="14.25" x14ac:dyDescent="0.2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</row>
    <row r="277" spans="1:14" ht="14.25" x14ac:dyDescent="0.2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</row>
    <row r="278" spans="1:14" ht="14.25" x14ac:dyDescent="0.2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</row>
    <row r="279" spans="1:14" ht="14.25" x14ac:dyDescent="0.2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</row>
    <row r="280" spans="1:14" ht="14.25" x14ac:dyDescent="0.2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</row>
    <row r="281" spans="1:14" ht="14.25" x14ac:dyDescent="0.2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</row>
    <row r="282" spans="1:14" ht="14.25" x14ac:dyDescent="0.2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</row>
    <row r="283" spans="1:14" ht="14.25" x14ac:dyDescent="0.2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</row>
    <row r="284" spans="1:14" ht="14.25" x14ac:dyDescent="0.2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</row>
    <row r="285" spans="1:14" ht="14.25" x14ac:dyDescent="0.2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</row>
    <row r="286" spans="1:14" ht="14.25" x14ac:dyDescent="0.2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</row>
    <row r="287" spans="1:14" ht="14.25" x14ac:dyDescent="0.2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</row>
    <row r="288" spans="1:14" ht="14.25" x14ac:dyDescent="0.2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</row>
    <row r="289" spans="1:14" ht="14.25" x14ac:dyDescent="0.2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</row>
    <row r="290" spans="1:14" ht="14.25" x14ac:dyDescent="0.2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</row>
    <row r="291" spans="1:14" ht="14.25" x14ac:dyDescent="0.2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</row>
    <row r="292" spans="1:14" ht="14.25" x14ac:dyDescent="0.2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</row>
    <row r="293" spans="1:14" ht="14.25" x14ac:dyDescent="0.2">
      <c r="A293" s="5"/>
      <c r="B293" s="5"/>
      <c r="C293" s="5"/>
      <c r="D293" s="5"/>
      <c r="E293" s="5"/>
      <c r="K293" s="5"/>
      <c r="L293" s="5"/>
      <c r="M293" s="5"/>
      <c r="N293" s="5"/>
    </row>
    <row r="294" spans="1:14" ht="14.25" x14ac:dyDescent="0.2">
      <c r="A294" s="5"/>
      <c r="B294" s="5"/>
      <c r="C294" s="5"/>
      <c r="D294" s="5"/>
      <c r="E294" s="5"/>
      <c r="K294" s="5"/>
      <c r="L294" s="5"/>
      <c r="M294" s="5"/>
      <c r="N294" s="5"/>
    </row>
    <row r="295" spans="1:14" ht="14.25" x14ac:dyDescent="0.2">
      <c r="A295" s="5"/>
      <c r="B295" s="5"/>
      <c r="C295" s="5"/>
      <c r="D295" s="5"/>
      <c r="E295" s="5"/>
      <c r="K295" s="5"/>
      <c r="L295" s="5"/>
      <c r="M295" s="5"/>
      <c r="N295" s="5"/>
    </row>
    <row r="296" spans="1:14" ht="14.25" x14ac:dyDescent="0.2">
      <c r="A296" s="5"/>
      <c r="B296" s="5"/>
      <c r="C296" s="5"/>
      <c r="D296" s="5"/>
      <c r="E296" s="5"/>
      <c r="K296" s="5"/>
      <c r="L296" s="5"/>
      <c r="M296" s="5"/>
      <c r="N296" s="5"/>
    </row>
    <row r="297" spans="1:14" ht="14.25" x14ac:dyDescent="0.2">
      <c r="A297" s="5"/>
      <c r="B297" s="5"/>
      <c r="C297" s="5"/>
      <c r="D297" s="5"/>
      <c r="E297" s="5"/>
      <c r="K297" s="5"/>
      <c r="L297" s="5"/>
      <c r="M297" s="5"/>
      <c r="N297" s="5"/>
    </row>
    <row r="298" spans="1:14" ht="14.25" x14ac:dyDescent="0.2">
      <c r="A298" s="5"/>
      <c r="B298" s="5"/>
      <c r="C298" s="5"/>
      <c r="D298" s="5"/>
      <c r="E298" s="5"/>
      <c r="K298" s="5"/>
      <c r="L298" s="5"/>
      <c r="M298" s="5"/>
      <c r="N298" s="5"/>
    </row>
  </sheetData>
  <sheetProtection formatCells="0"/>
  <phoneticPr fontId="0" type="noConversion"/>
  <pageMargins left="0.78740157499999996" right="0.78740157499999996" top="0.984251969" bottom="0.984251969" header="0.4921259845" footer="0.4921259845"/>
  <pageSetup paperSize="9" scale="9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4A31"/>
  </sheetPr>
  <dimension ref="A1:CV369"/>
  <sheetViews>
    <sheetView showGridLines="0" zoomScaleNormal="100" workbookViewId="0">
      <selection activeCell="E6" sqref="E6"/>
    </sheetView>
  </sheetViews>
  <sheetFormatPr defaultRowHeight="12.75" x14ac:dyDescent="0.2"/>
  <cols>
    <col min="1" max="1" width="2.28515625" customWidth="1"/>
    <col min="2" max="2" width="15.42578125" customWidth="1"/>
    <col min="3" max="3" width="80.7109375" customWidth="1"/>
    <col min="4" max="4" width="8.7109375" customWidth="1"/>
    <col min="5" max="5" width="12.7109375" style="122" customWidth="1"/>
    <col min="6" max="6" width="9.140625" style="122" customWidth="1"/>
    <col min="7" max="7" width="4" customWidth="1"/>
    <col min="8" max="8" width="40.7109375" customWidth="1"/>
    <col min="9" max="9" width="21.7109375" customWidth="1"/>
    <col min="10" max="10" width="12.7109375" customWidth="1"/>
  </cols>
  <sheetData>
    <row r="1" spans="1:100" x14ac:dyDescent="0.2">
      <c r="A1" s="8"/>
      <c r="B1" s="8"/>
      <c r="C1" s="8"/>
      <c r="D1" s="8"/>
      <c r="E1" s="115"/>
      <c r="F1" s="115"/>
      <c r="G1" s="8"/>
      <c r="H1" s="8"/>
      <c r="I1" s="8"/>
      <c r="J1" s="8"/>
      <c r="K1" s="8"/>
    </row>
    <row r="2" spans="1:100" ht="14.25" x14ac:dyDescent="0.2">
      <c r="A2" s="8"/>
      <c r="B2" s="12"/>
      <c r="C2" s="25" t="s">
        <v>130</v>
      </c>
      <c r="D2" s="12"/>
      <c r="E2" s="116"/>
      <c r="F2" s="118"/>
      <c r="G2" s="13"/>
      <c r="H2" s="25" t="s">
        <v>142</v>
      </c>
      <c r="I2" s="13"/>
      <c r="J2" s="13"/>
      <c r="K2" s="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</row>
    <row r="3" spans="1:100" s="55" customFormat="1" ht="15" thickBot="1" x14ac:dyDescent="0.25">
      <c r="A3" s="11"/>
      <c r="B3" s="11"/>
      <c r="C3" s="44"/>
      <c r="D3" s="53"/>
      <c r="E3" s="117"/>
      <c r="F3" s="124"/>
      <c r="G3" s="9"/>
      <c r="H3" s="44"/>
      <c r="I3" s="9"/>
      <c r="J3" s="9"/>
      <c r="K3" s="9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54"/>
      <c r="CG3" s="54"/>
      <c r="CH3" s="54"/>
      <c r="CI3" s="54"/>
      <c r="CJ3" s="54"/>
      <c r="CK3" s="54"/>
      <c r="CL3" s="54"/>
      <c r="CM3" s="54"/>
      <c r="CN3" s="54"/>
      <c r="CO3" s="54"/>
      <c r="CP3" s="54"/>
      <c r="CQ3" s="54"/>
      <c r="CR3" s="54"/>
      <c r="CS3" s="54"/>
      <c r="CT3" s="54"/>
      <c r="CU3" s="54"/>
      <c r="CV3" s="54"/>
    </row>
    <row r="4" spans="1:100" ht="6.75" customHeight="1" thickTop="1" thickBot="1" x14ac:dyDescent="0.25">
      <c r="A4" s="8"/>
      <c r="B4" s="8"/>
      <c r="C4" s="7"/>
      <c r="D4" s="7"/>
      <c r="E4" s="118"/>
      <c r="F4" s="167"/>
      <c r="G4" s="166"/>
      <c r="H4" s="50"/>
      <c r="I4" s="51"/>
      <c r="J4" s="52"/>
      <c r="K4" s="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</row>
    <row r="5" spans="1:100" ht="42" customHeight="1" thickTop="1" x14ac:dyDescent="0.2">
      <c r="A5" s="8"/>
      <c r="B5" s="136" t="s">
        <v>63</v>
      </c>
      <c r="C5" s="141" t="s">
        <v>9</v>
      </c>
      <c r="D5" s="137" t="s">
        <v>10</v>
      </c>
      <c r="E5" s="162" t="s">
        <v>11</v>
      </c>
      <c r="F5" s="167"/>
      <c r="G5" s="161" t="s">
        <v>21</v>
      </c>
      <c r="H5" s="142" t="s">
        <v>18</v>
      </c>
      <c r="I5" s="139" t="s">
        <v>19</v>
      </c>
      <c r="J5" s="140" t="s">
        <v>23</v>
      </c>
      <c r="K5" s="9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</row>
    <row r="6" spans="1:100" ht="14.25" x14ac:dyDescent="0.2">
      <c r="A6" s="8"/>
      <c r="B6" s="93"/>
      <c r="C6" s="92" t="s">
        <v>20</v>
      </c>
      <c r="D6" s="109" t="s">
        <v>6</v>
      </c>
      <c r="E6" s="120"/>
      <c r="F6" s="168"/>
      <c r="G6" s="98">
        <v>1</v>
      </c>
      <c r="H6" s="146" t="s">
        <v>121</v>
      </c>
      <c r="I6" s="19" t="e">
        <f>(E24/E6)*100</f>
        <v>#DIV/0!</v>
      </c>
      <c r="J6" s="21">
        <f>IF(E6&lt;=0,0, IF((I6)&lt;=0,0,IF(I6&lt;1.5,1,IF(I6&gt;3,3,2))))</f>
        <v>0</v>
      </c>
      <c r="K6" s="27"/>
      <c r="L6" s="2"/>
      <c r="M6" s="2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</row>
    <row r="7" spans="1:100" ht="14.25" x14ac:dyDescent="0.2">
      <c r="A7" s="8"/>
      <c r="B7" s="93" t="s">
        <v>57</v>
      </c>
      <c r="C7" s="92" t="s">
        <v>3</v>
      </c>
      <c r="D7" s="109" t="s">
        <v>82</v>
      </c>
      <c r="E7" s="120"/>
      <c r="F7" s="168"/>
      <c r="G7" s="98">
        <v>2</v>
      </c>
      <c r="H7" s="146" t="s">
        <v>122</v>
      </c>
      <c r="I7" s="19" t="e">
        <f>(E26/E11)*100</f>
        <v>#DIV/0!</v>
      </c>
      <c r="J7" s="21">
        <f>IF(E11&lt;=0,0, IF((I7)&lt;=0,0,IF(I7&lt;2,1,IF(I7&gt;8,3,2))))</f>
        <v>0</v>
      </c>
      <c r="K7" s="27"/>
      <c r="L7" s="2"/>
      <c r="M7" s="2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</row>
    <row r="8" spans="1:100" ht="14.25" x14ac:dyDescent="0.2">
      <c r="A8" s="8"/>
      <c r="B8" s="93" t="s">
        <v>64</v>
      </c>
      <c r="C8" s="92" t="s">
        <v>4</v>
      </c>
      <c r="D8" s="109" t="s">
        <v>83</v>
      </c>
      <c r="E8" s="120"/>
      <c r="F8" s="168"/>
      <c r="G8" s="98">
        <v>3</v>
      </c>
      <c r="H8" s="146" t="s">
        <v>123</v>
      </c>
      <c r="I8" s="19" t="e">
        <f>(E24/(E20+E21))*100</f>
        <v>#DIV/0!</v>
      </c>
      <c r="J8" s="21">
        <f>IF((E20+E21)&lt;=0,0,IF(I8&lt;=0,0,IF(I8&lt;6,1,IF(I8&gt;15,3,2))))</f>
        <v>0</v>
      </c>
      <c r="K8" s="27"/>
      <c r="L8" s="2"/>
      <c r="M8" s="2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</row>
    <row r="9" spans="1:100" ht="14.25" x14ac:dyDescent="0.2">
      <c r="A9" s="8"/>
      <c r="B9" s="93" t="s">
        <v>65</v>
      </c>
      <c r="C9" s="92" t="s">
        <v>5</v>
      </c>
      <c r="D9" s="109" t="s">
        <v>87</v>
      </c>
      <c r="E9" s="120"/>
      <c r="F9" s="168"/>
      <c r="G9" s="98">
        <v>4</v>
      </c>
      <c r="H9" s="146" t="s">
        <v>8</v>
      </c>
      <c r="I9" s="19" t="e">
        <f>((E12-E13)/E6)*100</f>
        <v>#DIV/0!</v>
      </c>
      <c r="J9" s="21">
        <f>IF(E6&lt;=0,0, IF((I9)&gt;=100,0,IF(I9&lt;55,3,IF(I9&gt;70,1,2))))</f>
        <v>0</v>
      </c>
      <c r="K9" s="27"/>
      <c r="L9" s="2"/>
      <c r="M9" s="2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</row>
    <row r="10" spans="1:100" ht="14.25" x14ac:dyDescent="0.2">
      <c r="A10" s="8"/>
      <c r="B10" s="93" t="s">
        <v>58</v>
      </c>
      <c r="C10" s="92" t="s">
        <v>79</v>
      </c>
      <c r="D10" s="109" t="s">
        <v>88</v>
      </c>
      <c r="E10" s="120"/>
      <c r="F10" s="168"/>
      <c r="G10" s="98">
        <v>5</v>
      </c>
      <c r="H10" s="146" t="s">
        <v>7</v>
      </c>
      <c r="I10" s="19" t="e">
        <f>E24/E25</f>
        <v>#DIV/0!</v>
      </c>
      <c r="J10" s="21">
        <f>IF(AND(E25&lt;=0,E24&lt;=0),0, IF(AND(E25&lt;=0,E24&gt;0),3,IF(I10&lt;=0,0, IF(I10&lt;1,1,IF(I10&gt;3,3,2)))))</f>
        <v>0</v>
      </c>
      <c r="K10" s="27"/>
      <c r="L10" s="2"/>
      <c r="M10" s="2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</row>
    <row r="11" spans="1:100" ht="14.25" x14ac:dyDescent="0.2">
      <c r="A11" s="8"/>
      <c r="B11" s="93" t="s">
        <v>78</v>
      </c>
      <c r="C11" s="92" t="s">
        <v>125</v>
      </c>
      <c r="D11" s="109" t="s">
        <v>126</v>
      </c>
      <c r="E11" s="120"/>
      <c r="F11" s="168"/>
      <c r="G11" s="98">
        <v>6</v>
      </c>
      <c r="H11" s="146" t="s">
        <v>124</v>
      </c>
      <c r="I11" s="19" t="e">
        <f>(E12-E13-E9-E10)/(E26+E22+E23)</f>
        <v>#DIV/0!</v>
      </c>
      <c r="J11" s="21">
        <f>IF((E26+E22+E23)&lt;=0,0,IF((I11)&gt;=30,0,IF(I11&lt;5,3,IF(I11&gt;10,1,2))))</f>
        <v>0</v>
      </c>
      <c r="K11" s="27"/>
      <c r="L11" s="2"/>
      <c r="M11" s="2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</row>
    <row r="12" spans="1:100" ht="14.25" x14ac:dyDescent="0.2">
      <c r="A12" s="8"/>
      <c r="B12" s="93" t="s">
        <v>66</v>
      </c>
      <c r="C12" s="92" t="s">
        <v>0</v>
      </c>
      <c r="D12" s="109" t="s">
        <v>22</v>
      </c>
      <c r="E12" s="120"/>
      <c r="F12" s="168"/>
      <c r="G12" s="98">
        <v>7</v>
      </c>
      <c r="H12" s="146" t="s">
        <v>120</v>
      </c>
      <c r="I12" s="19" t="e">
        <f>(E20+E21)/E7</f>
        <v>#DIV/0!</v>
      </c>
      <c r="J12" s="21">
        <f>IF(E7&lt;0,0,IF(AND(E7=0,(E20+E21)&gt;0),1,IF(AND(E7=0,(E20+E21)&lt;=0),0,IF(I12&lt;=0,0,IF(I12&gt;2,3,IF(I12&lt;0.5,1,2))))))</f>
        <v>0</v>
      </c>
      <c r="K12" s="27"/>
      <c r="L12" s="2"/>
      <c r="M12" s="2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</row>
    <row r="13" spans="1:100" ht="14.25" x14ac:dyDescent="0.2">
      <c r="A13" s="8"/>
      <c r="B13" s="93" t="s">
        <v>59</v>
      </c>
      <c r="C13" s="92" t="s">
        <v>1</v>
      </c>
      <c r="D13" s="109" t="s">
        <v>51</v>
      </c>
      <c r="E13" s="120"/>
      <c r="F13" s="168"/>
      <c r="G13" s="98">
        <v>8</v>
      </c>
      <c r="H13" s="146" t="s">
        <v>53</v>
      </c>
      <c r="I13" s="19" t="e">
        <f>(E8+E9+E10)/E14</f>
        <v>#DIV/0!</v>
      </c>
      <c r="J13" s="21">
        <f>IF(E14&lt;0,0,IF(AND(E14=0,(E8+E9+E10)&gt;0),3,IF(AND(E14=0,(E8+E9+E10)&lt;=0),0,IF(I13&lt;=0,0,IF(I13&gt;1.5,3,IF(I13&lt;0.5,1,2))))))</f>
        <v>0</v>
      </c>
      <c r="K13" s="27"/>
      <c r="L13" s="2"/>
      <c r="M13" s="2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</row>
    <row r="14" spans="1:100" ht="15.75" thickBot="1" x14ac:dyDescent="0.25">
      <c r="A14" s="8"/>
      <c r="B14" s="156" t="s">
        <v>67</v>
      </c>
      <c r="C14" s="157" t="s">
        <v>2</v>
      </c>
      <c r="D14" s="158" t="s">
        <v>89</v>
      </c>
      <c r="E14" s="171"/>
      <c r="F14" s="169"/>
      <c r="G14" s="163" t="s">
        <v>24</v>
      </c>
      <c r="H14" s="164" t="s">
        <v>143</v>
      </c>
      <c r="I14" s="164"/>
      <c r="J14" s="165">
        <f>SUM(J6:J13)</f>
        <v>0</v>
      </c>
      <c r="K14" s="27"/>
      <c r="L14" s="2"/>
      <c r="M14" s="2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</row>
    <row r="15" spans="1:100" ht="15" thickTop="1" x14ac:dyDescent="0.2">
      <c r="A15" s="8"/>
      <c r="B15" s="153"/>
      <c r="C15" s="154"/>
      <c r="D15" s="29"/>
      <c r="E15" s="155"/>
      <c r="F15" s="160"/>
      <c r="G15" s="88"/>
      <c r="H15" s="10"/>
      <c r="I15" s="100"/>
      <c r="J15" s="88"/>
      <c r="K15" s="27"/>
      <c r="L15" s="2"/>
      <c r="M15" s="2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</row>
    <row r="16" spans="1:100" ht="14.25" x14ac:dyDescent="0.2">
      <c r="A16" s="8"/>
      <c r="B16" s="8"/>
      <c r="C16" s="7"/>
      <c r="D16" s="7"/>
      <c r="E16" s="8"/>
      <c r="F16" s="124"/>
      <c r="G16" s="10"/>
      <c r="H16" s="10"/>
      <c r="I16" s="10"/>
      <c r="J16" s="10"/>
      <c r="K16" s="10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</row>
    <row r="17" spans="1:100" ht="14.25" x14ac:dyDescent="0.2">
      <c r="A17" s="8"/>
      <c r="B17" s="13"/>
      <c r="C17" s="25" t="s">
        <v>91</v>
      </c>
      <c r="D17" s="13"/>
      <c r="E17" s="121"/>
      <c r="F17" s="124"/>
      <c r="G17" s="7"/>
      <c r="H17" s="7"/>
      <c r="I17" s="7"/>
      <c r="J17" s="7"/>
      <c r="K17" s="7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</row>
    <row r="18" spans="1:100" ht="15" thickBot="1" x14ac:dyDescent="0.25">
      <c r="A18" s="8"/>
      <c r="B18" s="8"/>
      <c r="C18" s="7"/>
      <c r="D18" s="7"/>
      <c r="E18" s="118"/>
      <c r="F18" s="124"/>
      <c r="G18" s="7"/>
      <c r="H18" s="7"/>
      <c r="I18" s="7"/>
      <c r="J18" s="7"/>
      <c r="K18" s="7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</row>
    <row r="19" spans="1:100" ht="43.5" thickTop="1" x14ac:dyDescent="0.2">
      <c r="A19" s="8"/>
      <c r="B19" s="136" t="s">
        <v>63</v>
      </c>
      <c r="C19" s="141" t="s">
        <v>9</v>
      </c>
      <c r="D19" s="137" t="s">
        <v>10</v>
      </c>
      <c r="E19" s="162" t="s">
        <v>11</v>
      </c>
      <c r="F19" s="159"/>
      <c r="G19" s="7"/>
      <c r="H19" s="7"/>
      <c r="I19" s="7"/>
      <c r="J19" s="7"/>
      <c r="K19" s="7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</row>
    <row r="20" spans="1:100" ht="14.25" x14ac:dyDescent="0.2">
      <c r="A20" s="8"/>
      <c r="B20" s="94" t="s">
        <v>68</v>
      </c>
      <c r="C20" s="96" t="s">
        <v>69</v>
      </c>
      <c r="D20" s="109" t="s">
        <v>12</v>
      </c>
      <c r="E20" s="170"/>
      <c r="F20" s="160"/>
      <c r="G20" s="7"/>
      <c r="H20" s="7"/>
      <c r="I20" s="7"/>
      <c r="J20" s="7"/>
      <c r="K20" s="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</row>
    <row r="21" spans="1:100" ht="14.25" x14ac:dyDescent="0.2">
      <c r="A21" s="8"/>
      <c r="B21" s="94" t="s">
        <v>60</v>
      </c>
      <c r="C21" s="96" t="s">
        <v>13</v>
      </c>
      <c r="D21" s="109" t="s">
        <v>14</v>
      </c>
      <c r="E21" s="170"/>
      <c r="F21" s="160"/>
      <c r="G21" s="7"/>
      <c r="H21" s="7"/>
      <c r="I21" s="7"/>
      <c r="J21" s="7"/>
      <c r="K21" s="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</row>
    <row r="22" spans="1:100" ht="14.25" x14ac:dyDescent="0.2">
      <c r="A22" s="8"/>
      <c r="B22" s="94" t="s">
        <v>70</v>
      </c>
      <c r="C22" s="96" t="s">
        <v>71</v>
      </c>
      <c r="D22" s="109" t="s">
        <v>80</v>
      </c>
      <c r="E22" s="170"/>
      <c r="F22" s="160"/>
      <c r="G22" s="7"/>
      <c r="H22" s="7"/>
      <c r="I22" s="7"/>
      <c r="J22" s="7"/>
      <c r="K22" s="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</row>
    <row r="23" spans="1:100" ht="18" customHeight="1" x14ac:dyDescent="0.2">
      <c r="A23" s="8"/>
      <c r="B23" s="94" t="s">
        <v>72</v>
      </c>
      <c r="C23" s="96" t="s">
        <v>73</v>
      </c>
      <c r="D23" s="109" t="s">
        <v>15</v>
      </c>
      <c r="E23" s="170"/>
      <c r="F23" s="160"/>
      <c r="G23" s="7"/>
      <c r="H23" s="7"/>
      <c r="I23" s="7"/>
      <c r="J23" s="7"/>
      <c r="K23" s="7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</row>
    <row r="24" spans="1:100" ht="14.25" customHeight="1" x14ac:dyDescent="0.2">
      <c r="A24" s="8"/>
      <c r="B24" s="94" t="s">
        <v>62</v>
      </c>
      <c r="C24" s="96" t="s">
        <v>74</v>
      </c>
      <c r="D24" s="109" t="s">
        <v>16</v>
      </c>
      <c r="E24" s="170"/>
      <c r="F24" s="160"/>
      <c r="G24" s="7"/>
      <c r="H24" s="7"/>
      <c r="I24" s="7"/>
      <c r="J24" s="7"/>
      <c r="K24" s="7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</row>
    <row r="25" spans="1:100" ht="14.25" x14ac:dyDescent="0.2">
      <c r="A25" s="8"/>
      <c r="B25" s="94" t="s">
        <v>75</v>
      </c>
      <c r="C25" s="96" t="s">
        <v>76</v>
      </c>
      <c r="D25" s="109" t="s">
        <v>17</v>
      </c>
      <c r="E25" s="170"/>
      <c r="F25" s="160"/>
      <c r="G25" s="7"/>
      <c r="H25" s="7"/>
      <c r="I25" s="7"/>
      <c r="J25" s="7"/>
      <c r="K25" s="7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</row>
    <row r="26" spans="1:100" ht="15" thickBot="1" x14ac:dyDescent="0.25">
      <c r="A26" s="8"/>
      <c r="B26" s="95" t="s">
        <v>61</v>
      </c>
      <c r="C26" s="97" t="s">
        <v>77</v>
      </c>
      <c r="D26" s="110" t="s">
        <v>81</v>
      </c>
      <c r="E26" s="171"/>
      <c r="F26" s="160"/>
      <c r="G26" s="7"/>
      <c r="H26" s="7"/>
      <c r="I26" s="7"/>
      <c r="J26" s="7"/>
      <c r="K26" s="7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</row>
    <row r="27" spans="1:100" ht="15" thickTop="1" x14ac:dyDescent="0.2">
      <c r="A27" s="8"/>
      <c r="B27" s="8"/>
      <c r="C27" s="27"/>
      <c r="D27" s="26"/>
      <c r="E27" s="172"/>
      <c r="F27" s="128"/>
      <c r="G27" s="7"/>
      <c r="H27" s="7"/>
      <c r="I27" s="7"/>
      <c r="J27" s="7"/>
      <c r="K27" s="7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</row>
    <row r="28" spans="1:100" ht="14.25" x14ac:dyDescent="0.2">
      <c r="A28" s="8"/>
      <c r="F28" s="128"/>
      <c r="G28" s="1"/>
      <c r="H28" s="1"/>
      <c r="I28" s="1"/>
      <c r="J28" s="1"/>
      <c r="K28" s="7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</row>
    <row r="29" spans="1:100" ht="14.25" x14ac:dyDescent="0.2">
      <c r="F29" s="125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</row>
    <row r="30" spans="1:100" ht="14.25" x14ac:dyDescent="0.2">
      <c r="F30" s="123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</row>
    <row r="31" spans="1:100" ht="14.25" x14ac:dyDescent="0.2">
      <c r="F31" s="123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</row>
    <row r="32" spans="1:100" ht="14.25" x14ac:dyDescent="0.2">
      <c r="C32" s="1"/>
      <c r="D32" s="3"/>
      <c r="E32" s="123"/>
      <c r="F32" s="123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</row>
    <row r="33" spans="3:100" ht="14.25" x14ac:dyDescent="0.2">
      <c r="C33" s="1"/>
      <c r="D33" s="3"/>
      <c r="E33" s="123"/>
      <c r="F33" s="123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</row>
    <row r="34" spans="3:100" ht="14.25" x14ac:dyDescent="0.2">
      <c r="C34" s="1"/>
      <c r="D34" s="3"/>
      <c r="E34" s="123"/>
      <c r="F34" s="123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</row>
    <row r="35" spans="3:100" ht="14.25" x14ac:dyDescent="0.2">
      <c r="C35" s="1"/>
      <c r="D35" s="3"/>
      <c r="E35" s="123"/>
      <c r="F35" s="123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</row>
    <row r="36" spans="3:100" ht="14.25" x14ac:dyDescent="0.2">
      <c r="C36" s="1"/>
      <c r="D36" s="3"/>
      <c r="E36" s="123"/>
      <c r="F36" s="123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</row>
    <row r="37" spans="3:100" ht="14.25" x14ac:dyDescent="0.2">
      <c r="C37" s="1"/>
      <c r="D37" s="3"/>
      <c r="E37" s="123"/>
      <c r="F37" s="123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</row>
    <row r="38" spans="3:100" ht="14.25" x14ac:dyDescent="0.2">
      <c r="C38" s="1"/>
      <c r="D38" s="3"/>
      <c r="E38" s="123"/>
      <c r="F38" s="123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</row>
    <row r="39" spans="3:100" ht="14.25" x14ac:dyDescent="0.2">
      <c r="C39" s="1"/>
      <c r="D39" s="3"/>
      <c r="E39" s="123"/>
      <c r="F39" s="123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</row>
    <row r="40" spans="3:100" ht="14.25" x14ac:dyDescent="0.2">
      <c r="C40" s="1"/>
      <c r="D40" s="3"/>
      <c r="E40" s="123"/>
      <c r="F40" s="123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</row>
    <row r="41" spans="3:100" ht="14.25" x14ac:dyDescent="0.2">
      <c r="C41" s="1"/>
      <c r="D41" s="3"/>
      <c r="E41" s="123"/>
      <c r="F41" s="123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</row>
    <row r="42" spans="3:100" ht="14.25" x14ac:dyDescent="0.2">
      <c r="C42" s="1"/>
      <c r="D42" s="3"/>
      <c r="E42" s="123"/>
      <c r="F42" s="123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</row>
    <row r="43" spans="3:100" ht="14.25" x14ac:dyDescent="0.2">
      <c r="C43" s="1"/>
      <c r="D43" s="3"/>
      <c r="E43" s="123"/>
      <c r="F43" s="123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</row>
    <row r="44" spans="3:100" ht="14.25" x14ac:dyDescent="0.2">
      <c r="C44" s="1"/>
      <c r="D44" s="3"/>
      <c r="E44" s="123"/>
      <c r="F44" s="123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</row>
    <row r="45" spans="3:100" ht="14.25" x14ac:dyDescent="0.2">
      <c r="C45" s="1"/>
      <c r="D45" s="3"/>
      <c r="E45" s="123"/>
      <c r="F45" s="123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</row>
    <row r="46" spans="3:100" ht="14.25" x14ac:dyDescent="0.2">
      <c r="C46" s="1"/>
      <c r="D46" s="3"/>
      <c r="E46" s="123"/>
      <c r="F46" s="123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</row>
    <row r="47" spans="3:100" ht="14.25" x14ac:dyDescent="0.2">
      <c r="C47" s="1"/>
      <c r="D47" s="3"/>
      <c r="E47" s="123"/>
      <c r="F47" s="123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</row>
    <row r="48" spans="3:100" ht="14.25" x14ac:dyDescent="0.2">
      <c r="C48" s="1"/>
      <c r="D48" s="3"/>
      <c r="E48" s="123"/>
      <c r="F48" s="123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</row>
    <row r="49" spans="3:100" ht="14.25" x14ac:dyDescent="0.2">
      <c r="C49" s="1"/>
      <c r="D49" s="3"/>
      <c r="E49" s="123"/>
      <c r="F49" s="123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</row>
    <row r="50" spans="3:100" ht="14.25" x14ac:dyDescent="0.2">
      <c r="C50" s="1"/>
      <c r="D50" s="3"/>
      <c r="E50" s="123"/>
      <c r="F50" s="123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</row>
    <row r="51" spans="3:100" ht="14.25" x14ac:dyDescent="0.2">
      <c r="C51" s="1"/>
      <c r="D51" s="3"/>
      <c r="E51" s="123"/>
      <c r="F51" s="123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</row>
    <row r="52" spans="3:100" ht="14.25" x14ac:dyDescent="0.2">
      <c r="C52" s="1"/>
      <c r="D52" s="3"/>
      <c r="E52" s="123"/>
      <c r="F52" s="123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</row>
    <row r="53" spans="3:100" ht="14.25" x14ac:dyDescent="0.2">
      <c r="C53" s="1"/>
      <c r="D53" s="3"/>
      <c r="E53" s="123"/>
      <c r="F53" s="123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</row>
    <row r="54" spans="3:100" ht="14.25" x14ac:dyDescent="0.2">
      <c r="C54" s="1"/>
      <c r="D54" s="3"/>
      <c r="E54" s="123"/>
      <c r="F54" s="123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</row>
    <row r="55" spans="3:100" ht="14.25" x14ac:dyDescent="0.2">
      <c r="C55" s="1"/>
      <c r="D55" s="3"/>
      <c r="E55" s="123"/>
      <c r="F55" s="123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</row>
    <row r="56" spans="3:100" ht="14.25" x14ac:dyDescent="0.2">
      <c r="C56" s="1"/>
      <c r="D56" s="3"/>
      <c r="E56" s="123"/>
      <c r="F56" s="123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</row>
    <row r="57" spans="3:100" ht="14.25" x14ac:dyDescent="0.2">
      <c r="C57" s="1"/>
      <c r="D57" s="3"/>
      <c r="E57" s="123"/>
      <c r="F57" s="123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</row>
    <row r="58" spans="3:100" ht="14.25" x14ac:dyDescent="0.2">
      <c r="C58" s="1"/>
      <c r="D58" s="3"/>
      <c r="E58" s="123"/>
      <c r="F58" s="123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</row>
    <row r="59" spans="3:100" ht="14.25" x14ac:dyDescent="0.2">
      <c r="C59" s="1"/>
      <c r="D59" s="3"/>
      <c r="E59" s="123"/>
      <c r="F59" s="123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</row>
    <row r="60" spans="3:100" ht="14.25" x14ac:dyDescent="0.2">
      <c r="C60" s="1"/>
      <c r="D60" s="3"/>
      <c r="E60" s="123"/>
      <c r="F60" s="123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</row>
    <row r="61" spans="3:100" ht="14.25" x14ac:dyDescent="0.2">
      <c r="C61" s="1"/>
      <c r="D61" s="3"/>
      <c r="E61" s="123"/>
      <c r="F61" s="123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</row>
    <row r="62" spans="3:100" ht="14.25" x14ac:dyDescent="0.2">
      <c r="C62" s="1"/>
      <c r="D62" s="3"/>
      <c r="E62" s="123"/>
      <c r="F62" s="123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</row>
    <row r="63" spans="3:100" ht="14.25" x14ac:dyDescent="0.2">
      <c r="C63" s="1"/>
      <c r="D63" s="3"/>
      <c r="E63" s="123"/>
      <c r="F63" s="123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</row>
    <row r="64" spans="3:100" ht="14.25" x14ac:dyDescent="0.2">
      <c r="C64" s="1"/>
      <c r="D64" s="3"/>
      <c r="E64" s="123"/>
      <c r="F64" s="123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</row>
    <row r="65" spans="3:100" ht="14.25" x14ac:dyDescent="0.2">
      <c r="C65" s="1"/>
      <c r="D65" s="3"/>
      <c r="E65" s="123"/>
      <c r="F65" s="123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</row>
    <row r="66" spans="3:100" ht="14.25" x14ac:dyDescent="0.2">
      <c r="C66" s="1"/>
      <c r="D66" s="3"/>
      <c r="E66" s="123"/>
      <c r="F66" s="123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</row>
    <row r="67" spans="3:100" ht="14.25" x14ac:dyDescent="0.2">
      <c r="C67" s="1"/>
      <c r="D67" s="3"/>
      <c r="E67" s="123"/>
      <c r="F67" s="123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</row>
    <row r="68" spans="3:100" ht="14.25" x14ac:dyDescent="0.2">
      <c r="C68" s="1"/>
      <c r="D68" s="3"/>
      <c r="E68" s="123"/>
      <c r="F68" s="123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</row>
    <row r="69" spans="3:100" ht="14.25" x14ac:dyDescent="0.2">
      <c r="C69" s="1"/>
      <c r="D69" s="3"/>
      <c r="E69" s="123"/>
      <c r="F69" s="123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</row>
    <row r="70" spans="3:100" ht="14.25" x14ac:dyDescent="0.2">
      <c r="C70" s="1"/>
      <c r="D70" s="3"/>
      <c r="E70" s="123"/>
      <c r="F70" s="123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</row>
    <row r="71" spans="3:100" ht="14.25" x14ac:dyDescent="0.2">
      <c r="C71" s="1"/>
      <c r="D71" s="3"/>
      <c r="E71" s="123"/>
      <c r="F71" s="123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</row>
    <row r="72" spans="3:100" ht="14.25" x14ac:dyDescent="0.2">
      <c r="C72" s="1"/>
      <c r="D72" s="3"/>
      <c r="E72" s="123"/>
      <c r="F72" s="123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</row>
    <row r="73" spans="3:100" ht="14.25" x14ac:dyDescent="0.2">
      <c r="C73" s="1"/>
      <c r="D73" s="3"/>
      <c r="E73" s="123"/>
      <c r="F73" s="123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</row>
    <row r="74" spans="3:100" ht="14.25" x14ac:dyDescent="0.2">
      <c r="C74" s="1"/>
      <c r="D74" s="3"/>
      <c r="E74" s="123"/>
      <c r="F74" s="123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</row>
    <row r="75" spans="3:100" ht="14.25" x14ac:dyDescent="0.2">
      <c r="C75" s="1"/>
      <c r="D75" s="3"/>
      <c r="E75" s="123"/>
      <c r="F75" s="123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</row>
    <row r="76" spans="3:100" ht="14.25" x14ac:dyDescent="0.2">
      <c r="C76" s="1"/>
      <c r="D76" s="3"/>
      <c r="E76" s="123"/>
      <c r="F76" s="123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</row>
    <row r="77" spans="3:100" ht="14.25" x14ac:dyDescent="0.2">
      <c r="C77" s="1"/>
      <c r="D77" s="3"/>
      <c r="E77" s="123"/>
      <c r="F77" s="123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</row>
    <row r="78" spans="3:100" ht="14.25" x14ac:dyDescent="0.2">
      <c r="C78" s="1"/>
      <c r="D78" s="3"/>
      <c r="E78" s="123"/>
      <c r="F78" s="123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</row>
    <row r="79" spans="3:100" ht="14.25" x14ac:dyDescent="0.2">
      <c r="C79" s="1"/>
      <c r="D79" s="3"/>
      <c r="E79" s="123"/>
      <c r="F79" s="123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</row>
    <row r="80" spans="3:100" ht="14.25" x14ac:dyDescent="0.2">
      <c r="C80" s="1"/>
      <c r="D80" s="3"/>
      <c r="E80" s="123"/>
      <c r="F80" s="123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</row>
    <row r="81" spans="3:100" ht="14.25" x14ac:dyDescent="0.2">
      <c r="C81" s="1"/>
      <c r="D81" s="3"/>
      <c r="E81" s="123"/>
      <c r="F81" s="123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</row>
    <row r="82" spans="3:100" ht="14.25" x14ac:dyDescent="0.2">
      <c r="C82" s="1"/>
      <c r="D82" s="3"/>
      <c r="E82" s="123"/>
      <c r="F82" s="123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</row>
    <row r="83" spans="3:100" ht="14.25" x14ac:dyDescent="0.2">
      <c r="C83" s="1"/>
      <c r="D83" s="3"/>
      <c r="E83" s="123"/>
      <c r="F83" s="123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</row>
    <row r="84" spans="3:100" ht="14.25" x14ac:dyDescent="0.2">
      <c r="C84" s="1"/>
      <c r="D84" s="3"/>
      <c r="E84" s="123"/>
      <c r="F84" s="123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</row>
    <row r="85" spans="3:100" ht="14.25" x14ac:dyDescent="0.2">
      <c r="C85" s="1"/>
      <c r="D85" s="3"/>
      <c r="E85" s="123"/>
      <c r="F85" s="123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</row>
    <row r="86" spans="3:100" ht="14.25" x14ac:dyDescent="0.2">
      <c r="C86" s="1"/>
      <c r="D86" s="3"/>
      <c r="E86" s="123"/>
      <c r="F86" s="123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</row>
    <row r="87" spans="3:100" ht="14.25" x14ac:dyDescent="0.2">
      <c r="C87" s="1"/>
      <c r="D87" s="3"/>
      <c r="E87" s="123"/>
      <c r="F87" s="123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</row>
    <row r="88" spans="3:100" ht="14.25" x14ac:dyDescent="0.2">
      <c r="C88" s="1"/>
      <c r="D88" s="3"/>
      <c r="E88" s="123"/>
      <c r="F88" s="123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</row>
    <row r="89" spans="3:100" ht="14.25" x14ac:dyDescent="0.2">
      <c r="C89" s="1"/>
      <c r="D89" s="3"/>
      <c r="E89" s="123"/>
      <c r="F89" s="123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</row>
    <row r="90" spans="3:100" ht="14.25" x14ac:dyDescent="0.2">
      <c r="C90" s="1"/>
      <c r="D90" s="3"/>
      <c r="E90" s="123"/>
      <c r="F90" s="123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</row>
    <row r="91" spans="3:100" ht="14.25" x14ac:dyDescent="0.2">
      <c r="C91" s="1"/>
      <c r="D91" s="3"/>
      <c r="E91" s="123"/>
      <c r="F91" s="123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</row>
    <row r="92" spans="3:100" ht="14.25" x14ac:dyDescent="0.2">
      <c r="C92" s="1"/>
      <c r="D92" s="3"/>
      <c r="E92" s="123"/>
      <c r="F92" s="123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</row>
    <row r="93" spans="3:100" ht="14.25" x14ac:dyDescent="0.2">
      <c r="C93" s="1"/>
      <c r="D93" s="3"/>
      <c r="E93" s="123"/>
      <c r="F93" s="123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</row>
    <row r="94" spans="3:100" ht="14.25" x14ac:dyDescent="0.2">
      <c r="C94" s="1"/>
      <c r="D94" s="3"/>
      <c r="E94" s="123"/>
      <c r="F94" s="123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</row>
    <row r="95" spans="3:100" ht="14.25" x14ac:dyDescent="0.2">
      <c r="C95" s="1"/>
      <c r="D95" s="3"/>
      <c r="E95" s="123"/>
      <c r="F95" s="123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</row>
    <row r="96" spans="3:100" ht="14.25" x14ac:dyDescent="0.2">
      <c r="C96" s="1"/>
      <c r="D96" s="3"/>
      <c r="E96" s="123"/>
      <c r="F96" s="123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</row>
    <row r="97" spans="3:100" ht="14.25" x14ac:dyDescent="0.2">
      <c r="C97" s="1"/>
      <c r="D97" s="3"/>
      <c r="E97" s="123"/>
      <c r="F97" s="123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</row>
    <row r="98" spans="3:100" ht="14.25" x14ac:dyDescent="0.2">
      <c r="C98" s="1"/>
      <c r="D98" s="3"/>
      <c r="E98" s="123"/>
      <c r="F98" s="123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</row>
    <row r="99" spans="3:100" ht="14.25" x14ac:dyDescent="0.2">
      <c r="C99" s="1"/>
      <c r="D99" s="3"/>
      <c r="E99" s="123"/>
      <c r="F99" s="123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</row>
    <row r="100" spans="3:100" ht="14.25" x14ac:dyDescent="0.2">
      <c r="C100" s="1"/>
      <c r="D100" s="3"/>
      <c r="E100" s="123"/>
      <c r="F100" s="123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</row>
    <row r="101" spans="3:100" ht="14.25" x14ac:dyDescent="0.2">
      <c r="C101" s="1"/>
      <c r="D101" s="3"/>
      <c r="E101" s="123"/>
      <c r="F101" s="123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</row>
    <row r="102" spans="3:100" ht="14.25" x14ac:dyDescent="0.2">
      <c r="C102" s="1"/>
      <c r="D102" s="3"/>
      <c r="E102" s="123"/>
      <c r="F102" s="123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</row>
    <row r="103" spans="3:100" ht="14.25" x14ac:dyDescent="0.2">
      <c r="C103" s="1"/>
      <c r="D103" s="3"/>
      <c r="E103" s="123"/>
      <c r="F103" s="123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</row>
    <row r="104" spans="3:100" ht="14.25" x14ac:dyDescent="0.2">
      <c r="C104" s="1"/>
      <c r="D104" s="3"/>
      <c r="E104" s="123"/>
      <c r="F104" s="123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</row>
    <row r="105" spans="3:100" ht="14.25" x14ac:dyDescent="0.2">
      <c r="C105" s="1"/>
      <c r="D105" s="3"/>
      <c r="E105" s="123"/>
      <c r="F105" s="123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</row>
    <row r="106" spans="3:100" ht="14.25" x14ac:dyDescent="0.2">
      <c r="C106" s="1"/>
      <c r="D106" s="3"/>
      <c r="E106" s="123"/>
      <c r="F106" s="123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</row>
    <row r="107" spans="3:100" ht="14.25" x14ac:dyDescent="0.2">
      <c r="C107" s="1"/>
      <c r="D107" s="3"/>
      <c r="E107" s="123"/>
      <c r="F107" s="123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</row>
    <row r="108" spans="3:100" ht="14.25" x14ac:dyDescent="0.2">
      <c r="C108" s="1"/>
      <c r="D108" s="3"/>
      <c r="E108" s="123"/>
      <c r="F108" s="123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</row>
    <row r="109" spans="3:100" ht="14.25" x14ac:dyDescent="0.2">
      <c r="C109" s="1"/>
      <c r="D109" s="3"/>
      <c r="E109" s="123"/>
      <c r="F109" s="123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</row>
    <row r="110" spans="3:100" ht="14.25" x14ac:dyDescent="0.2">
      <c r="C110" s="1"/>
      <c r="D110" s="3"/>
      <c r="E110" s="123"/>
      <c r="F110" s="123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</row>
    <row r="111" spans="3:100" ht="14.25" x14ac:dyDescent="0.2">
      <c r="C111" s="1"/>
      <c r="D111" s="3"/>
      <c r="E111" s="123"/>
      <c r="F111" s="123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</row>
    <row r="112" spans="3:100" ht="14.25" x14ac:dyDescent="0.2">
      <c r="C112" s="1"/>
      <c r="D112" s="3"/>
      <c r="E112" s="123"/>
      <c r="F112" s="123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</row>
    <row r="113" spans="3:100" ht="14.25" x14ac:dyDescent="0.2">
      <c r="C113" s="1"/>
      <c r="D113" s="3"/>
      <c r="E113" s="123"/>
      <c r="F113" s="123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</row>
    <row r="114" spans="3:100" ht="14.25" x14ac:dyDescent="0.2">
      <c r="C114" s="1"/>
      <c r="D114" s="3"/>
      <c r="E114" s="123"/>
      <c r="F114" s="123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</row>
    <row r="115" spans="3:100" ht="14.25" x14ac:dyDescent="0.2">
      <c r="C115" s="1"/>
      <c r="D115" s="3"/>
      <c r="E115" s="123"/>
      <c r="F115" s="123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</row>
    <row r="116" spans="3:100" ht="14.25" x14ac:dyDescent="0.2">
      <c r="C116" s="1"/>
      <c r="D116" s="3"/>
      <c r="E116" s="123"/>
      <c r="F116" s="123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</row>
    <row r="117" spans="3:100" ht="14.25" x14ac:dyDescent="0.2">
      <c r="C117" s="1"/>
      <c r="D117" s="3"/>
      <c r="E117" s="123"/>
      <c r="F117" s="123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</row>
    <row r="118" spans="3:100" ht="14.25" x14ac:dyDescent="0.2">
      <c r="C118" s="1"/>
      <c r="D118" s="3"/>
      <c r="E118" s="123"/>
      <c r="F118" s="123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</row>
    <row r="119" spans="3:100" ht="14.25" x14ac:dyDescent="0.2">
      <c r="C119" s="1"/>
      <c r="D119" s="3"/>
      <c r="E119" s="123"/>
      <c r="F119" s="123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</row>
    <row r="120" spans="3:100" ht="14.25" x14ac:dyDescent="0.2">
      <c r="C120" s="1"/>
      <c r="D120" s="3"/>
      <c r="E120" s="123"/>
      <c r="F120" s="123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</row>
    <row r="121" spans="3:100" ht="14.25" x14ac:dyDescent="0.2">
      <c r="C121" s="1"/>
      <c r="D121" s="3"/>
      <c r="E121" s="123"/>
      <c r="F121" s="123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</row>
    <row r="122" spans="3:100" ht="14.25" x14ac:dyDescent="0.2">
      <c r="C122" s="1"/>
      <c r="D122" s="3"/>
      <c r="E122" s="123"/>
      <c r="F122" s="123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</row>
    <row r="123" spans="3:100" ht="14.25" x14ac:dyDescent="0.2">
      <c r="C123" s="1"/>
      <c r="D123" s="3"/>
      <c r="E123" s="123"/>
      <c r="F123" s="123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</row>
    <row r="124" spans="3:100" ht="14.25" x14ac:dyDescent="0.2">
      <c r="C124" s="1"/>
      <c r="D124" s="3"/>
      <c r="E124" s="123"/>
      <c r="F124" s="123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</row>
    <row r="125" spans="3:100" ht="14.25" x14ac:dyDescent="0.2">
      <c r="C125" s="1"/>
      <c r="D125" s="3"/>
      <c r="E125" s="123"/>
      <c r="F125" s="123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</row>
    <row r="126" spans="3:100" ht="14.25" x14ac:dyDescent="0.2">
      <c r="C126" s="1"/>
      <c r="D126" s="3"/>
      <c r="E126" s="123"/>
      <c r="F126" s="123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</row>
    <row r="127" spans="3:100" ht="14.25" x14ac:dyDescent="0.2">
      <c r="C127" s="1"/>
      <c r="D127" s="3"/>
      <c r="E127" s="123"/>
      <c r="F127" s="123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</row>
    <row r="128" spans="3:100" ht="14.25" x14ac:dyDescent="0.2">
      <c r="C128" s="1"/>
      <c r="D128" s="3"/>
      <c r="E128" s="123"/>
      <c r="F128" s="123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</row>
    <row r="129" spans="3:100" ht="14.25" x14ac:dyDescent="0.2">
      <c r="C129" s="1"/>
      <c r="D129" s="3"/>
      <c r="E129" s="123"/>
      <c r="F129" s="123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</row>
    <row r="130" spans="3:100" ht="14.25" x14ac:dyDescent="0.2">
      <c r="C130" s="1"/>
      <c r="D130" s="3"/>
      <c r="E130" s="123"/>
      <c r="F130" s="123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</row>
    <row r="131" spans="3:100" ht="14.25" x14ac:dyDescent="0.2">
      <c r="C131" s="1"/>
      <c r="D131" s="3"/>
      <c r="E131" s="123"/>
      <c r="F131" s="123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</row>
    <row r="132" spans="3:100" ht="14.25" x14ac:dyDescent="0.2">
      <c r="C132" s="1"/>
      <c r="D132" s="3"/>
      <c r="E132" s="123"/>
      <c r="F132" s="123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</row>
    <row r="133" spans="3:100" ht="14.25" x14ac:dyDescent="0.2">
      <c r="C133" s="1"/>
      <c r="D133" s="3"/>
      <c r="E133" s="123"/>
      <c r="F133" s="123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</row>
    <row r="134" spans="3:100" ht="14.25" x14ac:dyDescent="0.2">
      <c r="C134" s="1"/>
      <c r="D134" s="3"/>
      <c r="E134" s="123"/>
      <c r="F134" s="123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</row>
    <row r="135" spans="3:100" ht="14.25" x14ac:dyDescent="0.2">
      <c r="C135" s="1"/>
      <c r="D135" s="3"/>
      <c r="E135" s="123"/>
      <c r="F135" s="123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</row>
    <row r="136" spans="3:100" ht="14.25" x14ac:dyDescent="0.2">
      <c r="C136" s="1"/>
      <c r="D136" s="3"/>
      <c r="E136" s="123"/>
      <c r="F136" s="123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</row>
    <row r="137" spans="3:100" ht="14.25" x14ac:dyDescent="0.2">
      <c r="C137" s="1"/>
      <c r="D137" s="3"/>
      <c r="E137" s="123"/>
      <c r="F137" s="123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</row>
    <row r="138" spans="3:100" ht="14.25" x14ac:dyDescent="0.2">
      <c r="C138" s="1"/>
      <c r="D138" s="3"/>
      <c r="E138" s="123"/>
      <c r="F138" s="123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</row>
    <row r="139" spans="3:100" ht="14.25" x14ac:dyDescent="0.2">
      <c r="C139" s="1"/>
      <c r="D139" s="3"/>
      <c r="E139" s="123"/>
      <c r="F139" s="123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</row>
    <row r="140" spans="3:100" ht="14.25" x14ac:dyDescent="0.2">
      <c r="C140" s="1"/>
      <c r="D140" s="3"/>
      <c r="E140" s="123"/>
      <c r="F140" s="123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</row>
    <row r="141" spans="3:100" ht="14.25" x14ac:dyDescent="0.2">
      <c r="C141" s="1"/>
      <c r="D141" s="3"/>
      <c r="E141" s="123"/>
      <c r="F141" s="123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</row>
    <row r="142" spans="3:100" ht="14.25" x14ac:dyDescent="0.2">
      <c r="C142" s="1"/>
      <c r="D142" s="3"/>
      <c r="E142" s="123"/>
      <c r="F142" s="123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</row>
    <row r="143" spans="3:100" ht="14.25" x14ac:dyDescent="0.2">
      <c r="C143" s="1"/>
      <c r="D143" s="3"/>
      <c r="E143" s="123"/>
      <c r="F143" s="123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</row>
    <row r="144" spans="3:100" ht="14.25" x14ac:dyDescent="0.2">
      <c r="C144" s="1"/>
      <c r="D144" s="3"/>
      <c r="E144" s="123"/>
      <c r="F144" s="123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</row>
    <row r="145" spans="3:100" ht="14.25" x14ac:dyDescent="0.2">
      <c r="C145" s="1"/>
      <c r="D145" s="3"/>
      <c r="E145" s="123"/>
      <c r="F145" s="123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</row>
    <row r="146" spans="3:100" ht="14.25" x14ac:dyDescent="0.2">
      <c r="C146" s="1"/>
      <c r="D146" s="3"/>
      <c r="E146" s="123"/>
      <c r="F146" s="123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</row>
    <row r="147" spans="3:100" ht="14.25" x14ac:dyDescent="0.2">
      <c r="C147" s="1"/>
      <c r="D147" s="3"/>
      <c r="E147" s="123"/>
      <c r="F147" s="123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</row>
    <row r="148" spans="3:100" ht="14.25" x14ac:dyDescent="0.2">
      <c r="C148" s="1"/>
      <c r="D148" s="3"/>
      <c r="E148" s="123"/>
      <c r="F148" s="123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</row>
    <row r="149" spans="3:100" ht="14.25" x14ac:dyDescent="0.2">
      <c r="C149" s="1"/>
      <c r="D149" s="3"/>
      <c r="E149" s="123"/>
      <c r="F149" s="123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</row>
    <row r="150" spans="3:100" ht="14.25" x14ac:dyDescent="0.2">
      <c r="C150" s="1"/>
      <c r="D150" s="3"/>
      <c r="E150" s="123"/>
      <c r="F150" s="123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</row>
    <row r="151" spans="3:100" ht="14.25" x14ac:dyDescent="0.2">
      <c r="C151" s="1"/>
      <c r="D151" s="3"/>
      <c r="E151" s="123"/>
      <c r="F151" s="123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</row>
    <row r="152" spans="3:100" ht="14.25" x14ac:dyDescent="0.2">
      <c r="C152" s="1"/>
      <c r="D152" s="3"/>
      <c r="E152" s="123"/>
      <c r="F152" s="123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</row>
    <row r="153" spans="3:100" ht="14.25" x14ac:dyDescent="0.2">
      <c r="C153" s="1"/>
      <c r="D153" s="3"/>
      <c r="E153" s="123"/>
      <c r="F153" s="123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</row>
    <row r="154" spans="3:100" ht="14.25" x14ac:dyDescent="0.2">
      <c r="C154" s="1"/>
      <c r="D154" s="3"/>
      <c r="E154" s="123"/>
      <c r="F154" s="123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</row>
    <row r="155" spans="3:100" ht="14.25" x14ac:dyDescent="0.2">
      <c r="C155" s="1"/>
      <c r="D155" s="3"/>
      <c r="E155" s="123"/>
      <c r="F155" s="123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</row>
    <row r="156" spans="3:100" ht="14.25" x14ac:dyDescent="0.2">
      <c r="C156" s="1"/>
      <c r="D156" s="3"/>
      <c r="E156" s="123"/>
      <c r="F156" s="123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</row>
    <row r="157" spans="3:100" ht="14.25" x14ac:dyDescent="0.2">
      <c r="C157" s="1"/>
      <c r="D157" s="3"/>
      <c r="E157" s="123"/>
      <c r="F157" s="123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</row>
    <row r="158" spans="3:100" ht="14.25" x14ac:dyDescent="0.2">
      <c r="C158" s="1"/>
      <c r="D158" s="3"/>
      <c r="E158" s="123"/>
      <c r="F158" s="123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</row>
    <row r="159" spans="3:100" ht="14.25" x14ac:dyDescent="0.2">
      <c r="C159" s="1"/>
      <c r="D159" s="3"/>
      <c r="E159" s="123"/>
      <c r="F159" s="123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</row>
    <row r="160" spans="3:100" ht="14.25" x14ac:dyDescent="0.2">
      <c r="C160" s="1"/>
      <c r="D160" s="3"/>
      <c r="E160" s="123"/>
      <c r="F160" s="123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</row>
    <row r="161" spans="3:100" ht="14.25" x14ac:dyDescent="0.2">
      <c r="C161" s="1"/>
      <c r="D161" s="3"/>
      <c r="E161" s="123"/>
      <c r="F161" s="123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</row>
    <row r="162" spans="3:100" ht="14.25" x14ac:dyDescent="0.2">
      <c r="C162" s="1"/>
      <c r="D162" s="3"/>
      <c r="E162" s="123"/>
      <c r="F162" s="123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</row>
    <row r="163" spans="3:100" ht="14.25" x14ac:dyDescent="0.2">
      <c r="C163" s="1"/>
      <c r="D163" s="3"/>
      <c r="E163" s="123"/>
      <c r="F163" s="123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</row>
    <row r="164" spans="3:100" ht="14.25" x14ac:dyDescent="0.2">
      <c r="C164" s="1"/>
      <c r="D164" s="3"/>
      <c r="E164" s="123"/>
      <c r="F164" s="123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</row>
    <row r="165" spans="3:100" ht="14.25" x14ac:dyDescent="0.2">
      <c r="C165" s="1"/>
      <c r="D165" s="3"/>
      <c r="E165" s="123"/>
      <c r="F165" s="123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</row>
    <row r="166" spans="3:100" ht="14.25" x14ac:dyDescent="0.2">
      <c r="C166" s="1"/>
      <c r="D166" s="3"/>
      <c r="E166" s="123"/>
      <c r="F166" s="123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</row>
    <row r="167" spans="3:100" ht="14.25" x14ac:dyDescent="0.2">
      <c r="C167" s="1"/>
      <c r="D167" s="3"/>
      <c r="E167" s="123"/>
      <c r="F167" s="123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</row>
    <row r="168" spans="3:100" ht="14.25" x14ac:dyDescent="0.2">
      <c r="C168" s="1"/>
      <c r="D168" s="3"/>
      <c r="E168" s="123"/>
      <c r="F168" s="123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</row>
    <row r="169" spans="3:100" ht="14.25" x14ac:dyDescent="0.2">
      <c r="C169" s="1"/>
      <c r="D169" s="3"/>
      <c r="E169" s="123"/>
      <c r="F169" s="123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</row>
    <row r="170" spans="3:100" ht="14.25" x14ac:dyDescent="0.2">
      <c r="C170" s="1"/>
      <c r="D170" s="3"/>
      <c r="E170" s="123"/>
      <c r="F170" s="123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</row>
    <row r="171" spans="3:100" ht="14.25" x14ac:dyDescent="0.2">
      <c r="C171" s="1"/>
      <c r="D171" s="3"/>
      <c r="E171" s="123"/>
      <c r="F171" s="123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</row>
    <row r="172" spans="3:100" ht="14.25" x14ac:dyDescent="0.2">
      <c r="C172" s="1"/>
      <c r="D172" s="3"/>
      <c r="E172" s="123"/>
      <c r="F172" s="123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</row>
    <row r="173" spans="3:100" ht="14.25" x14ac:dyDescent="0.2">
      <c r="C173" s="1"/>
      <c r="D173" s="3"/>
      <c r="E173" s="123"/>
      <c r="F173" s="123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</row>
    <row r="174" spans="3:100" ht="14.25" x14ac:dyDescent="0.2">
      <c r="C174" s="1"/>
      <c r="D174" s="3"/>
      <c r="E174" s="123"/>
      <c r="F174" s="123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</row>
    <row r="175" spans="3:100" ht="14.25" x14ac:dyDescent="0.2">
      <c r="C175" s="1"/>
      <c r="D175" s="3"/>
      <c r="E175" s="123"/>
      <c r="F175" s="123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</row>
    <row r="176" spans="3:100" ht="14.25" x14ac:dyDescent="0.2">
      <c r="C176" s="1"/>
      <c r="D176" s="3"/>
      <c r="E176" s="123"/>
      <c r="F176" s="123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</row>
    <row r="177" spans="3:100" ht="14.25" x14ac:dyDescent="0.2">
      <c r="C177" s="1"/>
      <c r="D177" s="3"/>
      <c r="E177" s="123"/>
      <c r="F177" s="123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</row>
    <row r="178" spans="3:100" ht="14.25" x14ac:dyDescent="0.2">
      <c r="C178" s="1"/>
      <c r="D178" s="3"/>
      <c r="E178" s="123"/>
      <c r="F178" s="123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</row>
    <row r="179" spans="3:100" ht="14.25" x14ac:dyDescent="0.2">
      <c r="C179" s="1"/>
      <c r="D179" s="3"/>
      <c r="E179" s="123"/>
      <c r="F179" s="123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</row>
    <row r="180" spans="3:100" ht="14.25" x14ac:dyDescent="0.2">
      <c r="C180" s="1"/>
      <c r="D180" s="3"/>
      <c r="E180" s="123"/>
      <c r="F180" s="123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</row>
    <row r="181" spans="3:100" ht="14.25" x14ac:dyDescent="0.2">
      <c r="C181" s="1"/>
      <c r="D181" s="3"/>
      <c r="E181" s="123"/>
      <c r="F181" s="123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</row>
    <row r="182" spans="3:100" ht="14.25" x14ac:dyDescent="0.2">
      <c r="C182" s="1"/>
      <c r="D182" s="3"/>
      <c r="E182" s="123"/>
      <c r="F182" s="123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</row>
    <row r="183" spans="3:100" ht="14.25" x14ac:dyDescent="0.2">
      <c r="C183" s="1"/>
      <c r="D183" s="3"/>
      <c r="E183" s="123"/>
      <c r="F183" s="123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</row>
    <row r="184" spans="3:100" ht="14.25" x14ac:dyDescent="0.2">
      <c r="C184" s="1"/>
      <c r="D184" s="3"/>
      <c r="E184" s="123"/>
      <c r="F184" s="123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</row>
    <row r="185" spans="3:100" ht="14.25" x14ac:dyDescent="0.2">
      <c r="C185" s="1"/>
      <c r="D185" s="3"/>
      <c r="E185" s="123"/>
      <c r="F185" s="123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</row>
    <row r="186" spans="3:100" ht="14.25" x14ac:dyDescent="0.2">
      <c r="C186" s="1"/>
      <c r="D186" s="3"/>
      <c r="E186" s="123"/>
      <c r="F186" s="123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</row>
    <row r="187" spans="3:100" ht="14.25" x14ac:dyDescent="0.2">
      <c r="C187" s="1"/>
      <c r="D187" s="3"/>
      <c r="E187" s="123"/>
      <c r="F187" s="123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</row>
    <row r="188" spans="3:100" ht="14.25" x14ac:dyDescent="0.2">
      <c r="C188" s="1"/>
      <c r="D188" s="3"/>
      <c r="E188" s="123"/>
      <c r="F188" s="123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</row>
    <row r="189" spans="3:100" ht="14.25" x14ac:dyDescent="0.2">
      <c r="C189" s="1"/>
      <c r="D189" s="3"/>
      <c r="E189" s="123"/>
      <c r="F189" s="123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</row>
    <row r="190" spans="3:100" ht="14.25" x14ac:dyDescent="0.2">
      <c r="C190" s="1"/>
      <c r="D190" s="3"/>
      <c r="E190" s="123"/>
      <c r="F190" s="123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</row>
    <row r="191" spans="3:100" ht="14.25" x14ac:dyDescent="0.2">
      <c r="C191" s="1"/>
      <c r="D191" s="3"/>
      <c r="E191" s="123"/>
      <c r="F191" s="123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</row>
    <row r="192" spans="3:100" ht="14.25" x14ac:dyDescent="0.2">
      <c r="C192" s="1"/>
      <c r="D192" s="3"/>
      <c r="E192" s="123"/>
      <c r="F192" s="123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</row>
    <row r="193" spans="3:100" ht="14.25" x14ac:dyDescent="0.2">
      <c r="C193" s="1"/>
      <c r="D193" s="3"/>
      <c r="E193" s="123"/>
      <c r="F193" s="123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</row>
    <row r="194" spans="3:100" ht="14.25" x14ac:dyDescent="0.2">
      <c r="C194" s="1"/>
      <c r="D194" s="3"/>
      <c r="E194" s="123"/>
      <c r="F194" s="123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</row>
    <row r="195" spans="3:100" ht="14.25" x14ac:dyDescent="0.2">
      <c r="C195" s="1"/>
      <c r="D195" s="3"/>
      <c r="E195" s="123"/>
      <c r="F195" s="123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</row>
    <row r="196" spans="3:100" ht="14.25" x14ac:dyDescent="0.2">
      <c r="C196" s="1"/>
      <c r="D196" s="3"/>
      <c r="E196" s="123"/>
      <c r="F196" s="123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</row>
    <row r="197" spans="3:100" ht="14.25" x14ac:dyDescent="0.2">
      <c r="C197" s="1"/>
      <c r="D197" s="3"/>
      <c r="E197" s="123"/>
      <c r="F197" s="123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</row>
    <row r="198" spans="3:100" ht="14.25" x14ac:dyDescent="0.2">
      <c r="C198" s="1"/>
      <c r="D198" s="3"/>
      <c r="E198" s="123"/>
      <c r="F198" s="123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</row>
    <row r="199" spans="3:100" ht="14.25" x14ac:dyDescent="0.2">
      <c r="C199" s="1"/>
      <c r="D199" s="3"/>
      <c r="E199" s="123"/>
      <c r="F199" s="123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</row>
    <row r="200" spans="3:100" ht="14.25" x14ac:dyDescent="0.2">
      <c r="C200" s="1"/>
      <c r="D200" s="3"/>
      <c r="E200" s="123"/>
      <c r="F200" s="123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</row>
    <row r="201" spans="3:100" ht="14.25" x14ac:dyDescent="0.2">
      <c r="C201" s="1"/>
      <c r="D201" s="3"/>
      <c r="E201" s="123"/>
      <c r="F201" s="123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</row>
    <row r="202" spans="3:100" ht="14.25" x14ac:dyDescent="0.2">
      <c r="C202" s="1"/>
      <c r="D202" s="3"/>
      <c r="E202" s="123"/>
      <c r="F202" s="123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</row>
    <row r="203" spans="3:100" ht="14.25" x14ac:dyDescent="0.2">
      <c r="C203" s="1"/>
      <c r="D203" s="3"/>
      <c r="E203" s="123"/>
      <c r="F203" s="123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</row>
    <row r="204" spans="3:100" ht="14.25" x14ac:dyDescent="0.2">
      <c r="C204" s="1"/>
      <c r="D204" s="3"/>
      <c r="E204" s="123"/>
      <c r="F204" s="123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</row>
    <row r="205" spans="3:100" ht="14.25" x14ac:dyDescent="0.2">
      <c r="C205" s="1"/>
      <c r="D205" s="3"/>
      <c r="E205" s="123"/>
      <c r="F205" s="123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</row>
    <row r="206" spans="3:100" ht="14.25" x14ac:dyDescent="0.2">
      <c r="C206" s="1"/>
      <c r="D206" s="3"/>
      <c r="E206" s="123"/>
      <c r="F206" s="123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</row>
    <row r="207" spans="3:100" ht="14.25" x14ac:dyDescent="0.2">
      <c r="C207" s="1"/>
      <c r="D207" s="3"/>
      <c r="E207" s="123"/>
      <c r="F207" s="123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</row>
    <row r="208" spans="3:100" ht="14.25" x14ac:dyDescent="0.2">
      <c r="C208" s="1"/>
      <c r="D208" s="3"/>
      <c r="E208" s="123"/>
      <c r="F208" s="123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</row>
    <row r="209" spans="3:100" ht="14.25" x14ac:dyDescent="0.2">
      <c r="C209" s="1"/>
      <c r="D209" s="3"/>
      <c r="E209" s="123"/>
      <c r="F209" s="123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</row>
    <row r="210" spans="3:100" ht="14.25" x14ac:dyDescent="0.2">
      <c r="C210" s="1"/>
      <c r="D210" s="3"/>
      <c r="E210" s="123"/>
      <c r="F210" s="123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</row>
    <row r="211" spans="3:100" ht="14.25" x14ac:dyDescent="0.2">
      <c r="C211" s="1"/>
      <c r="D211" s="3"/>
      <c r="E211" s="123"/>
      <c r="F211" s="123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</row>
    <row r="212" spans="3:100" ht="14.25" x14ac:dyDescent="0.2">
      <c r="C212" s="1"/>
      <c r="D212" s="3"/>
      <c r="E212" s="123"/>
      <c r="F212" s="123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</row>
    <row r="213" spans="3:100" ht="14.25" x14ac:dyDescent="0.2">
      <c r="C213" s="1"/>
      <c r="D213" s="3"/>
      <c r="E213" s="123"/>
      <c r="F213" s="123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</row>
    <row r="214" spans="3:100" ht="14.25" x14ac:dyDescent="0.2">
      <c r="C214" s="1"/>
      <c r="D214" s="3"/>
      <c r="E214" s="123"/>
      <c r="F214" s="123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</row>
    <row r="215" spans="3:100" ht="14.25" x14ac:dyDescent="0.2">
      <c r="C215" s="1"/>
      <c r="D215" s="3"/>
      <c r="E215" s="123"/>
      <c r="F215" s="123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</row>
    <row r="216" spans="3:100" ht="14.25" x14ac:dyDescent="0.2">
      <c r="C216" s="1"/>
      <c r="D216" s="3"/>
      <c r="E216" s="123"/>
      <c r="F216" s="123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</row>
    <row r="217" spans="3:100" ht="14.25" x14ac:dyDescent="0.2">
      <c r="C217" s="1"/>
      <c r="D217" s="3"/>
      <c r="E217" s="123"/>
      <c r="F217" s="123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</row>
    <row r="218" spans="3:100" ht="14.25" x14ac:dyDescent="0.2">
      <c r="C218" s="1"/>
      <c r="D218" s="3"/>
      <c r="E218" s="123"/>
      <c r="F218" s="123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</row>
    <row r="219" spans="3:100" ht="14.25" x14ac:dyDescent="0.2">
      <c r="C219" s="1"/>
      <c r="D219" s="3"/>
      <c r="E219" s="123"/>
      <c r="F219" s="123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</row>
    <row r="220" spans="3:100" ht="14.25" x14ac:dyDescent="0.2">
      <c r="C220" s="1"/>
      <c r="D220" s="3"/>
      <c r="E220" s="123"/>
      <c r="F220" s="123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</row>
    <row r="221" spans="3:100" ht="14.25" x14ac:dyDescent="0.2">
      <c r="C221" s="1"/>
      <c r="D221" s="3"/>
      <c r="E221" s="123"/>
      <c r="F221" s="123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</row>
    <row r="222" spans="3:100" ht="14.25" x14ac:dyDescent="0.2">
      <c r="C222" s="1"/>
      <c r="D222" s="3"/>
      <c r="E222" s="123"/>
      <c r="F222" s="123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</row>
    <row r="223" spans="3:100" ht="14.25" x14ac:dyDescent="0.2">
      <c r="C223" s="1"/>
      <c r="D223" s="3"/>
      <c r="E223" s="123"/>
      <c r="F223" s="123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</row>
    <row r="224" spans="3:100" ht="14.25" x14ac:dyDescent="0.2">
      <c r="C224" s="1"/>
      <c r="D224" s="3"/>
      <c r="E224" s="123"/>
      <c r="F224" s="123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</row>
    <row r="225" spans="3:100" ht="14.25" x14ac:dyDescent="0.2">
      <c r="C225" s="1"/>
      <c r="D225" s="3"/>
      <c r="E225" s="123"/>
      <c r="F225" s="123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</row>
    <row r="226" spans="3:100" ht="14.25" x14ac:dyDescent="0.2">
      <c r="C226" s="1"/>
      <c r="D226" s="3"/>
      <c r="E226" s="123"/>
      <c r="F226" s="123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</row>
    <row r="227" spans="3:100" ht="14.25" x14ac:dyDescent="0.2">
      <c r="C227" s="1"/>
      <c r="D227" s="3"/>
      <c r="E227" s="123"/>
      <c r="F227" s="123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</row>
    <row r="228" spans="3:100" ht="14.25" x14ac:dyDescent="0.2">
      <c r="C228" s="1"/>
      <c r="D228" s="3"/>
      <c r="E228" s="123"/>
      <c r="F228" s="123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</row>
    <row r="229" spans="3:100" ht="14.25" x14ac:dyDescent="0.2">
      <c r="C229" s="1"/>
      <c r="D229" s="3"/>
      <c r="E229" s="123"/>
      <c r="F229" s="123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</row>
    <row r="230" spans="3:100" ht="14.25" x14ac:dyDescent="0.2">
      <c r="C230" s="1"/>
      <c r="D230" s="3"/>
      <c r="E230" s="123"/>
      <c r="F230" s="123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</row>
    <row r="231" spans="3:100" ht="14.25" x14ac:dyDescent="0.2">
      <c r="C231" s="1"/>
      <c r="D231" s="3"/>
      <c r="E231" s="123"/>
      <c r="F231" s="123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</row>
    <row r="232" spans="3:100" ht="14.25" x14ac:dyDescent="0.2">
      <c r="C232" s="1"/>
      <c r="D232" s="3"/>
      <c r="E232" s="123"/>
      <c r="F232" s="123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</row>
    <row r="233" spans="3:100" ht="14.25" x14ac:dyDescent="0.2">
      <c r="C233" s="1"/>
      <c r="D233" s="3"/>
      <c r="E233" s="123"/>
      <c r="F233" s="123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</row>
    <row r="234" spans="3:100" ht="14.25" x14ac:dyDescent="0.2">
      <c r="C234" s="1"/>
      <c r="D234" s="3"/>
      <c r="E234" s="123"/>
      <c r="F234" s="123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</row>
    <row r="235" spans="3:100" ht="14.25" x14ac:dyDescent="0.2">
      <c r="C235" s="1"/>
      <c r="D235" s="3"/>
      <c r="E235" s="123"/>
      <c r="F235" s="123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</row>
    <row r="236" spans="3:100" ht="14.25" x14ac:dyDescent="0.2">
      <c r="C236" s="1"/>
      <c r="D236" s="3"/>
      <c r="E236" s="123"/>
      <c r="F236" s="123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</row>
    <row r="237" spans="3:100" ht="14.25" x14ac:dyDescent="0.2">
      <c r="C237" s="1"/>
      <c r="D237" s="3"/>
      <c r="E237" s="123"/>
      <c r="F237" s="123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</row>
    <row r="238" spans="3:100" ht="14.25" x14ac:dyDescent="0.2">
      <c r="C238" s="1"/>
      <c r="D238" s="3"/>
      <c r="E238" s="123"/>
      <c r="F238" s="123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</row>
    <row r="239" spans="3:100" ht="14.25" x14ac:dyDescent="0.2">
      <c r="C239" s="1"/>
      <c r="D239" s="3"/>
      <c r="E239" s="123"/>
      <c r="F239" s="123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</row>
    <row r="240" spans="3:100" ht="14.25" x14ac:dyDescent="0.2">
      <c r="C240" s="1"/>
      <c r="D240" s="3"/>
      <c r="E240" s="123"/>
      <c r="F240" s="123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</row>
    <row r="241" spans="3:100" ht="14.25" x14ac:dyDescent="0.2">
      <c r="C241" s="1"/>
      <c r="D241" s="3"/>
      <c r="E241" s="123"/>
      <c r="F241" s="123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</row>
    <row r="242" spans="3:100" ht="14.25" x14ac:dyDescent="0.2">
      <c r="C242" s="1"/>
      <c r="D242" s="3"/>
      <c r="E242" s="123"/>
      <c r="F242" s="123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</row>
    <row r="243" spans="3:100" x14ac:dyDescent="0.2">
      <c r="D243" s="4"/>
    </row>
    <row r="244" spans="3:100" x14ac:dyDescent="0.2">
      <c r="D244" s="4"/>
    </row>
    <row r="245" spans="3:100" x14ac:dyDescent="0.2">
      <c r="D245" s="4"/>
    </row>
    <row r="246" spans="3:100" x14ac:dyDescent="0.2">
      <c r="D246" s="4"/>
    </row>
    <row r="247" spans="3:100" x14ac:dyDescent="0.2">
      <c r="D247" s="4"/>
    </row>
    <row r="248" spans="3:100" x14ac:dyDescent="0.2">
      <c r="D248" s="4"/>
    </row>
    <row r="249" spans="3:100" x14ac:dyDescent="0.2">
      <c r="D249" s="4"/>
    </row>
    <row r="250" spans="3:100" x14ac:dyDescent="0.2">
      <c r="D250" s="4"/>
    </row>
    <row r="251" spans="3:100" x14ac:dyDescent="0.2">
      <c r="D251" s="4"/>
      <c r="E251"/>
      <c r="F251"/>
    </row>
    <row r="252" spans="3:100" x14ac:dyDescent="0.2">
      <c r="D252" s="4"/>
      <c r="E252"/>
      <c r="F252"/>
    </row>
    <row r="253" spans="3:100" x14ac:dyDescent="0.2">
      <c r="D253" s="4"/>
      <c r="E253"/>
      <c r="F253"/>
    </row>
    <row r="254" spans="3:100" x14ac:dyDescent="0.2">
      <c r="D254" s="4"/>
      <c r="E254"/>
      <c r="F254"/>
    </row>
    <row r="255" spans="3:100" x14ac:dyDescent="0.2">
      <c r="D255" s="4"/>
      <c r="E255"/>
      <c r="F255"/>
    </row>
    <row r="256" spans="3:100" x14ac:dyDescent="0.2">
      <c r="D256" s="4"/>
      <c r="E256"/>
      <c r="F256"/>
    </row>
    <row r="257" spans="4:6" x14ac:dyDescent="0.2">
      <c r="D257" s="4"/>
      <c r="E257"/>
      <c r="F257"/>
    </row>
    <row r="258" spans="4:6" x14ac:dyDescent="0.2">
      <c r="D258" s="4"/>
      <c r="E258"/>
      <c r="F258"/>
    </row>
    <row r="259" spans="4:6" x14ac:dyDescent="0.2">
      <c r="D259" s="4"/>
      <c r="E259"/>
      <c r="F259"/>
    </row>
    <row r="260" spans="4:6" x14ac:dyDescent="0.2">
      <c r="D260" s="4"/>
      <c r="E260"/>
      <c r="F260"/>
    </row>
    <row r="261" spans="4:6" x14ac:dyDescent="0.2">
      <c r="D261" s="4"/>
      <c r="E261"/>
      <c r="F261"/>
    </row>
    <row r="262" spans="4:6" x14ac:dyDescent="0.2">
      <c r="D262" s="4"/>
      <c r="E262"/>
      <c r="F262"/>
    </row>
    <row r="263" spans="4:6" x14ac:dyDescent="0.2">
      <c r="D263" s="4"/>
      <c r="E263"/>
      <c r="F263"/>
    </row>
    <row r="264" spans="4:6" x14ac:dyDescent="0.2">
      <c r="D264" s="4"/>
      <c r="E264"/>
      <c r="F264"/>
    </row>
    <row r="265" spans="4:6" x14ac:dyDescent="0.2">
      <c r="D265" s="4"/>
      <c r="E265"/>
      <c r="F265"/>
    </row>
    <row r="266" spans="4:6" x14ac:dyDescent="0.2">
      <c r="D266" s="4"/>
      <c r="E266"/>
      <c r="F266"/>
    </row>
    <row r="267" spans="4:6" x14ac:dyDescent="0.2">
      <c r="D267" s="4"/>
      <c r="E267"/>
      <c r="F267"/>
    </row>
    <row r="268" spans="4:6" x14ac:dyDescent="0.2">
      <c r="D268" s="4"/>
      <c r="E268"/>
      <c r="F268"/>
    </row>
    <row r="269" spans="4:6" x14ac:dyDescent="0.2">
      <c r="D269" s="4"/>
      <c r="E269"/>
      <c r="F269"/>
    </row>
    <row r="270" spans="4:6" x14ac:dyDescent="0.2">
      <c r="D270" s="4"/>
      <c r="E270"/>
      <c r="F270"/>
    </row>
    <row r="271" spans="4:6" x14ac:dyDescent="0.2">
      <c r="D271" s="4"/>
      <c r="E271"/>
      <c r="F271"/>
    </row>
    <row r="272" spans="4:6" x14ac:dyDescent="0.2">
      <c r="D272" s="4"/>
      <c r="E272"/>
      <c r="F272"/>
    </row>
    <row r="273" spans="4:6" x14ac:dyDescent="0.2">
      <c r="D273" s="4"/>
      <c r="E273"/>
      <c r="F273"/>
    </row>
    <row r="274" spans="4:6" x14ac:dyDescent="0.2">
      <c r="D274" s="4"/>
      <c r="E274"/>
      <c r="F274"/>
    </row>
    <row r="275" spans="4:6" x14ac:dyDescent="0.2">
      <c r="D275" s="4"/>
      <c r="E275"/>
      <c r="F275"/>
    </row>
    <row r="276" spans="4:6" x14ac:dyDescent="0.2">
      <c r="D276" s="4"/>
      <c r="E276"/>
      <c r="F276"/>
    </row>
    <row r="277" spans="4:6" x14ac:dyDescent="0.2">
      <c r="D277" s="4"/>
      <c r="E277"/>
      <c r="F277"/>
    </row>
    <row r="278" spans="4:6" x14ac:dyDescent="0.2">
      <c r="D278" s="4"/>
      <c r="E278"/>
      <c r="F278"/>
    </row>
    <row r="279" spans="4:6" x14ac:dyDescent="0.2">
      <c r="D279" s="4"/>
      <c r="E279"/>
      <c r="F279"/>
    </row>
    <row r="280" spans="4:6" x14ac:dyDescent="0.2">
      <c r="D280" s="4"/>
      <c r="E280"/>
      <c r="F280"/>
    </row>
    <row r="281" spans="4:6" x14ac:dyDescent="0.2">
      <c r="D281" s="4"/>
      <c r="E281"/>
      <c r="F281"/>
    </row>
    <row r="282" spans="4:6" x14ac:dyDescent="0.2">
      <c r="D282" s="4"/>
      <c r="E282"/>
      <c r="F282"/>
    </row>
    <row r="283" spans="4:6" x14ac:dyDescent="0.2">
      <c r="D283" s="4"/>
      <c r="E283"/>
      <c r="F283"/>
    </row>
    <row r="284" spans="4:6" x14ac:dyDescent="0.2">
      <c r="D284" s="4"/>
      <c r="E284"/>
      <c r="F284"/>
    </row>
    <row r="285" spans="4:6" x14ac:dyDescent="0.2">
      <c r="D285" s="4"/>
      <c r="E285"/>
      <c r="F285"/>
    </row>
    <row r="286" spans="4:6" x14ac:dyDescent="0.2">
      <c r="D286" s="4"/>
      <c r="E286"/>
      <c r="F286"/>
    </row>
    <row r="287" spans="4:6" x14ac:dyDescent="0.2">
      <c r="D287" s="4"/>
      <c r="E287"/>
      <c r="F287"/>
    </row>
    <row r="288" spans="4:6" x14ac:dyDescent="0.2">
      <c r="D288" s="4"/>
      <c r="E288"/>
      <c r="F288"/>
    </row>
    <row r="289" spans="4:6" x14ac:dyDescent="0.2">
      <c r="D289" s="4"/>
      <c r="E289"/>
      <c r="F289"/>
    </row>
    <row r="290" spans="4:6" x14ac:dyDescent="0.2">
      <c r="D290" s="4"/>
      <c r="E290"/>
      <c r="F290"/>
    </row>
    <row r="291" spans="4:6" x14ac:dyDescent="0.2">
      <c r="D291" s="4"/>
      <c r="E291"/>
      <c r="F291"/>
    </row>
    <row r="292" spans="4:6" x14ac:dyDescent="0.2">
      <c r="D292" s="4"/>
      <c r="E292"/>
      <c r="F292"/>
    </row>
    <row r="293" spans="4:6" x14ac:dyDescent="0.2">
      <c r="D293" s="4"/>
      <c r="E293"/>
      <c r="F293"/>
    </row>
    <row r="294" spans="4:6" x14ac:dyDescent="0.2">
      <c r="D294" s="4"/>
      <c r="E294"/>
      <c r="F294"/>
    </row>
    <row r="295" spans="4:6" x14ac:dyDescent="0.2">
      <c r="D295" s="4"/>
      <c r="E295"/>
      <c r="F295"/>
    </row>
    <row r="296" spans="4:6" x14ac:dyDescent="0.2">
      <c r="D296" s="4"/>
      <c r="E296"/>
      <c r="F296"/>
    </row>
    <row r="297" spans="4:6" x14ac:dyDescent="0.2">
      <c r="D297" s="4"/>
      <c r="E297"/>
      <c r="F297"/>
    </row>
    <row r="298" spans="4:6" x14ac:dyDescent="0.2">
      <c r="D298" s="4"/>
      <c r="E298"/>
      <c r="F298"/>
    </row>
    <row r="299" spans="4:6" x14ac:dyDescent="0.2">
      <c r="D299" s="4"/>
      <c r="E299"/>
      <c r="F299"/>
    </row>
    <row r="300" spans="4:6" x14ac:dyDescent="0.2">
      <c r="D300" s="4"/>
      <c r="E300"/>
      <c r="F300"/>
    </row>
    <row r="301" spans="4:6" x14ac:dyDescent="0.2">
      <c r="D301" s="4"/>
      <c r="E301"/>
      <c r="F301"/>
    </row>
    <row r="302" spans="4:6" x14ac:dyDescent="0.2">
      <c r="D302" s="4"/>
      <c r="E302"/>
      <c r="F302"/>
    </row>
    <row r="303" spans="4:6" x14ac:dyDescent="0.2">
      <c r="D303" s="4"/>
      <c r="E303"/>
      <c r="F303"/>
    </row>
    <row r="304" spans="4:6" x14ac:dyDescent="0.2">
      <c r="D304" s="4"/>
      <c r="E304"/>
      <c r="F304"/>
    </row>
    <row r="305" spans="4:6" x14ac:dyDescent="0.2">
      <c r="D305" s="4"/>
      <c r="E305"/>
      <c r="F305"/>
    </row>
    <row r="306" spans="4:6" x14ac:dyDescent="0.2">
      <c r="D306" s="4"/>
      <c r="E306"/>
      <c r="F306"/>
    </row>
    <row r="307" spans="4:6" x14ac:dyDescent="0.2">
      <c r="D307" s="4"/>
      <c r="E307"/>
      <c r="F307"/>
    </row>
    <row r="308" spans="4:6" x14ac:dyDescent="0.2">
      <c r="D308" s="4"/>
      <c r="E308"/>
      <c r="F308"/>
    </row>
    <row r="309" spans="4:6" x14ac:dyDescent="0.2">
      <c r="D309" s="4"/>
      <c r="E309"/>
      <c r="F309"/>
    </row>
    <row r="310" spans="4:6" x14ac:dyDescent="0.2">
      <c r="D310" s="4"/>
      <c r="E310"/>
      <c r="F310"/>
    </row>
    <row r="311" spans="4:6" x14ac:dyDescent="0.2">
      <c r="D311" s="4"/>
      <c r="E311"/>
      <c r="F311"/>
    </row>
    <row r="312" spans="4:6" x14ac:dyDescent="0.2">
      <c r="D312" s="4"/>
      <c r="E312"/>
      <c r="F312"/>
    </row>
    <row r="313" spans="4:6" x14ac:dyDescent="0.2">
      <c r="D313" s="4"/>
      <c r="E313"/>
      <c r="F313"/>
    </row>
    <row r="314" spans="4:6" x14ac:dyDescent="0.2">
      <c r="D314" s="4"/>
      <c r="E314"/>
      <c r="F314"/>
    </row>
    <row r="315" spans="4:6" x14ac:dyDescent="0.2">
      <c r="D315" s="4"/>
      <c r="E315"/>
      <c r="F315"/>
    </row>
    <row r="316" spans="4:6" x14ac:dyDescent="0.2">
      <c r="D316" s="4"/>
      <c r="E316"/>
      <c r="F316"/>
    </row>
    <row r="317" spans="4:6" x14ac:dyDescent="0.2">
      <c r="D317" s="4"/>
      <c r="E317"/>
      <c r="F317"/>
    </row>
    <row r="318" spans="4:6" x14ac:dyDescent="0.2">
      <c r="D318" s="4"/>
      <c r="E318"/>
      <c r="F318"/>
    </row>
    <row r="319" spans="4:6" x14ac:dyDescent="0.2">
      <c r="D319" s="4"/>
      <c r="E319"/>
      <c r="F319"/>
    </row>
    <row r="320" spans="4:6" x14ac:dyDescent="0.2">
      <c r="D320" s="4"/>
      <c r="E320"/>
      <c r="F320"/>
    </row>
    <row r="321" spans="4:6" x14ac:dyDescent="0.2">
      <c r="D321" s="4"/>
      <c r="E321"/>
      <c r="F321"/>
    </row>
    <row r="322" spans="4:6" x14ac:dyDescent="0.2">
      <c r="D322" s="4"/>
      <c r="E322"/>
      <c r="F322"/>
    </row>
    <row r="323" spans="4:6" x14ac:dyDescent="0.2">
      <c r="D323" s="4"/>
      <c r="E323"/>
      <c r="F323"/>
    </row>
    <row r="324" spans="4:6" x14ac:dyDescent="0.2">
      <c r="D324" s="4"/>
      <c r="E324"/>
      <c r="F324"/>
    </row>
    <row r="325" spans="4:6" x14ac:dyDescent="0.2">
      <c r="D325" s="4"/>
      <c r="E325"/>
      <c r="F325"/>
    </row>
    <row r="326" spans="4:6" x14ac:dyDescent="0.2">
      <c r="D326" s="4"/>
      <c r="E326"/>
      <c r="F326"/>
    </row>
    <row r="327" spans="4:6" x14ac:dyDescent="0.2">
      <c r="D327" s="4"/>
      <c r="E327"/>
      <c r="F327"/>
    </row>
    <row r="328" spans="4:6" x14ac:dyDescent="0.2">
      <c r="D328" s="4"/>
      <c r="E328"/>
      <c r="F328"/>
    </row>
    <row r="329" spans="4:6" x14ac:dyDescent="0.2">
      <c r="D329" s="4"/>
      <c r="E329"/>
      <c r="F329"/>
    </row>
    <row r="330" spans="4:6" x14ac:dyDescent="0.2">
      <c r="D330" s="4"/>
      <c r="E330"/>
      <c r="F330"/>
    </row>
    <row r="331" spans="4:6" x14ac:dyDescent="0.2">
      <c r="D331" s="4"/>
      <c r="E331"/>
      <c r="F331"/>
    </row>
    <row r="332" spans="4:6" x14ac:dyDescent="0.2">
      <c r="D332" s="4"/>
      <c r="E332"/>
      <c r="F332"/>
    </row>
    <row r="333" spans="4:6" x14ac:dyDescent="0.2">
      <c r="D333" s="4"/>
      <c r="E333"/>
      <c r="F333"/>
    </row>
    <row r="334" spans="4:6" x14ac:dyDescent="0.2">
      <c r="D334" s="4"/>
      <c r="E334"/>
      <c r="F334"/>
    </row>
    <row r="335" spans="4:6" x14ac:dyDescent="0.2">
      <c r="D335" s="4"/>
      <c r="E335"/>
      <c r="F335"/>
    </row>
    <row r="336" spans="4:6" x14ac:dyDescent="0.2">
      <c r="D336" s="4"/>
      <c r="E336"/>
      <c r="F336"/>
    </row>
    <row r="337" spans="4:6" x14ac:dyDescent="0.2">
      <c r="D337" s="4"/>
      <c r="E337"/>
      <c r="F337"/>
    </row>
    <row r="338" spans="4:6" x14ac:dyDescent="0.2">
      <c r="D338" s="4"/>
      <c r="E338"/>
      <c r="F338"/>
    </row>
    <row r="339" spans="4:6" x14ac:dyDescent="0.2">
      <c r="D339" s="4"/>
      <c r="E339"/>
      <c r="F339"/>
    </row>
    <row r="340" spans="4:6" x14ac:dyDescent="0.2">
      <c r="D340" s="4"/>
      <c r="E340"/>
      <c r="F340"/>
    </row>
    <row r="341" spans="4:6" x14ac:dyDescent="0.2">
      <c r="D341" s="4"/>
      <c r="E341"/>
      <c r="F341"/>
    </row>
    <row r="342" spans="4:6" x14ac:dyDescent="0.2">
      <c r="D342" s="4"/>
      <c r="E342"/>
      <c r="F342"/>
    </row>
    <row r="343" spans="4:6" x14ac:dyDescent="0.2">
      <c r="D343" s="4"/>
      <c r="E343"/>
      <c r="F343"/>
    </row>
    <row r="344" spans="4:6" x14ac:dyDescent="0.2">
      <c r="D344" s="4"/>
      <c r="E344"/>
      <c r="F344"/>
    </row>
    <row r="345" spans="4:6" x14ac:dyDescent="0.2">
      <c r="D345" s="4"/>
      <c r="E345"/>
      <c r="F345"/>
    </row>
    <row r="346" spans="4:6" x14ac:dyDescent="0.2">
      <c r="D346" s="4"/>
      <c r="E346"/>
      <c r="F346"/>
    </row>
    <row r="347" spans="4:6" x14ac:dyDescent="0.2">
      <c r="D347" s="4"/>
      <c r="E347"/>
      <c r="F347"/>
    </row>
    <row r="348" spans="4:6" x14ac:dyDescent="0.2">
      <c r="D348" s="4"/>
      <c r="E348"/>
      <c r="F348"/>
    </row>
    <row r="349" spans="4:6" x14ac:dyDescent="0.2">
      <c r="D349" s="4"/>
      <c r="E349"/>
      <c r="F349"/>
    </row>
    <row r="350" spans="4:6" x14ac:dyDescent="0.2">
      <c r="D350" s="4"/>
      <c r="E350"/>
      <c r="F350"/>
    </row>
    <row r="351" spans="4:6" x14ac:dyDescent="0.2">
      <c r="D351" s="4"/>
      <c r="E351"/>
      <c r="F351"/>
    </row>
    <row r="352" spans="4:6" x14ac:dyDescent="0.2">
      <c r="D352" s="4"/>
      <c r="E352"/>
      <c r="F352"/>
    </row>
    <row r="353" spans="4:6" x14ac:dyDescent="0.2">
      <c r="D353" s="4"/>
      <c r="E353"/>
      <c r="F353"/>
    </row>
    <row r="354" spans="4:6" x14ac:dyDescent="0.2">
      <c r="D354" s="4"/>
      <c r="E354"/>
      <c r="F354"/>
    </row>
    <row r="355" spans="4:6" x14ac:dyDescent="0.2">
      <c r="D355" s="4"/>
      <c r="E355"/>
      <c r="F355"/>
    </row>
    <row r="356" spans="4:6" x14ac:dyDescent="0.2">
      <c r="D356" s="4"/>
      <c r="E356"/>
      <c r="F356"/>
    </row>
    <row r="357" spans="4:6" x14ac:dyDescent="0.2">
      <c r="D357" s="4"/>
      <c r="E357"/>
      <c r="F357"/>
    </row>
    <row r="358" spans="4:6" x14ac:dyDescent="0.2">
      <c r="D358" s="4"/>
      <c r="E358"/>
      <c r="F358"/>
    </row>
    <row r="359" spans="4:6" x14ac:dyDescent="0.2">
      <c r="D359" s="4"/>
      <c r="E359"/>
      <c r="F359"/>
    </row>
    <row r="360" spans="4:6" x14ac:dyDescent="0.2">
      <c r="D360" s="4"/>
      <c r="E360"/>
      <c r="F360"/>
    </row>
    <row r="361" spans="4:6" x14ac:dyDescent="0.2">
      <c r="D361" s="4"/>
      <c r="E361"/>
      <c r="F361"/>
    </row>
    <row r="362" spans="4:6" x14ac:dyDescent="0.2">
      <c r="D362" s="4"/>
      <c r="E362"/>
      <c r="F362"/>
    </row>
    <row r="363" spans="4:6" x14ac:dyDescent="0.2">
      <c r="D363" s="4"/>
      <c r="E363"/>
      <c r="F363"/>
    </row>
    <row r="364" spans="4:6" x14ac:dyDescent="0.2">
      <c r="D364" s="4"/>
      <c r="E364"/>
      <c r="F364"/>
    </row>
    <row r="365" spans="4:6" x14ac:dyDescent="0.2">
      <c r="D365" s="4"/>
      <c r="E365"/>
      <c r="F365"/>
    </row>
    <row r="366" spans="4:6" x14ac:dyDescent="0.2">
      <c r="D366" s="4"/>
      <c r="E366"/>
      <c r="F366"/>
    </row>
    <row r="367" spans="4:6" x14ac:dyDescent="0.2">
      <c r="D367" s="4"/>
      <c r="E367"/>
      <c r="F367"/>
    </row>
    <row r="368" spans="4:6" x14ac:dyDescent="0.2">
      <c r="D368" s="4"/>
      <c r="E368"/>
      <c r="F368"/>
    </row>
    <row r="369" spans="4:6" x14ac:dyDescent="0.2">
      <c r="D369" s="4"/>
      <c r="E369"/>
      <c r="F369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4A31"/>
  </sheetPr>
  <dimension ref="A1:CV369"/>
  <sheetViews>
    <sheetView showGridLines="0" zoomScaleNormal="100" workbookViewId="0">
      <selection activeCell="E6" sqref="E6"/>
    </sheetView>
  </sheetViews>
  <sheetFormatPr defaultRowHeight="12.75" x14ac:dyDescent="0.2"/>
  <cols>
    <col min="1" max="1" width="2.28515625" customWidth="1"/>
    <col min="2" max="2" width="15.42578125" customWidth="1"/>
    <col min="3" max="3" width="80.7109375" customWidth="1"/>
    <col min="4" max="4" width="8.7109375" customWidth="1"/>
    <col min="5" max="5" width="12.7109375" style="122" customWidth="1"/>
    <col min="6" max="6" width="9.140625" style="122" customWidth="1"/>
    <col min="7" max="7" width="4" customWidth="1"/>
    <col min="8" max="8" width="40.7109375" customWidth="1"/>
    <col min="9" max="9" width="21.7109375" customWidth="1"/>
    <col min="10" max="10" width="12.7109375" customWidth="1"/>
  </cols>
  <sheetData>
    <row r="1" spans="1:100" x14ac:dyDescent="0.2">
      <c r="A1" s="8"/>
      <c r="B1" s="8"/>
      <c r="C1" s="8"/>
      <c r="D1" s="8"/>
      <c r="E1" s="115"/>
      <c r="F1" s="115"/>
      <c r="G1" s="8"/>
      <c r="H1" s="8"/>
      <c r="I1" s="8"/>
      <c r="J1" s="8"/>
      <c r="K1" s="8"/>
    </row>
    <row r="2" spans="1:100" ht="14.25" x14ac:dyDescent="0.2">
      <c r="A2" s="8"/>
      <c r="B2" s="12"/>
      <c r="C2" s="25" t="s">
        <v>90</v>
      </c>
      <c r="D2" s="12"/>
      <c r="E2" s="116"/>
      <c r="F2" s="118"/>
      <c r="G2" s="13"/>
      <c r="H2" s="25" t="s">
        <v>142</v>
      </c>
      <c r="I2" s="13"/>
      <c r="J2" s="13"/>
      <c r="K2" s="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</row>
    <row r="3" spans="1:100" s="55" customFormat="1" ht="15" thickBot="1" x14ac:dyDescent="0.25">
      <c r="A3" s="11"/>
      <c r="B3" s="11"/>
      <c r="C3" s="44"/>
      <c r="D3" s="53"/>
      <c r="E3" s="117"/>
      <c r="F3" s="124"/>
      <c r="G3" s="9"/>
      <c r="H3" s="44"/>
      <c r="I3" s="9"/>
      <c r="J3" s="9"/>
      <c r="K3" s="9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54"/>
      <c r="CG3" s="54"/>
      <c r="CH3" s="54"/>
      <c r="CI3" s="54"/>
      <c r="CJ3" s="54"/>
      <c r="CK3" s="54"/>
      <c r="CL3" s="54"/>
      <c r="CM3" s="54"/>
      <c r="CN3" s="54"/>
      <c r="CO3" s="54"/>
      <c r="CP3" s="54"/>
      <c r="CQ3" s="54"/>
      <c r="CR3" s="54"/>
      <c r="CS3" s="54"/>
      <c r="CT3" s="54"/>
      <c r="CU3" s="54"/>
      <c r="CV3" s="54"/>
    </row>
    <row r="4" spans="1:100" ht="6.75" customHeight="1" thickTop="1" thickBot="1" x14ac:dyDescent="0.25">
      <c r="A4" s="8"/>
      <c r="B4" s="8"/>
      <c r="C4" s="7"/>
      <c r="D4" s="7"/>
      <c r="E4" s="118"/>
      <c r="F4" s="167"/>
      <c r="G4" s="166"/>
      <c r="H4" s="50"/>
      <c r="I4" s="51"/>
      <c r="J4" s="52"/>
      <c r="K4" s="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</row>
    <row r="5" spans="1:100" ht="42" customHeight="1" thickTop="1" x14ac:dyDescent="0.2">
      <c r="A5" s="8"/>
      <c r="B5" s="136" t="s">
        <v>63</v>
      </c>
      <c r="C5" s="141" t="s">
        <v>9</v>
      </c>
      <c r="D5" s="137" t="s">
        <v>10</v>
      </c>
      <c r="E5" s="162" t="s">
        <v>11</v>
      </c>
      <c r="F5" s="167"/>
      <c r="G5" s="161" t="s">
        <v>21</v>
      </c>
      <c r="H5" s="142" t="s">
        <v>18</v>
      </c>
      <c r="I5" s="139" t="s">
        <v>19</v>
      </c>
      <c r="J5" s="140" t="s">
        <v>23</v>
      </c>
      <c r="K5" s="9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</row>
    <row r="6" spans="1:100" ht="14.25" x14ac:dyDescent="0.2">
      <c r="A6" s="8"/>
      <c r="B6" s="93"/>
      <c r="C6" s="92" t="s">
        <v>20</v>
      </c>
      <c r="D6" s="109" t="s">
        <v>6</v>
      </c>
      <c r="E6" s="120"/>
      <c r="F6" s="168"/>
      <c r="G6" s="98">
        <v>1</v>
      </c>
      <c r="H6" s="146" t="s">
        <v>121</v>
      </c>
      <c r="I6" s="19" t="e">
        <f>(E24/E6)*100</f>
        <v>#DIV/0!</v>
      </c>
      <c r="J6" s="21">
        <f>IF(E6&lt;=0,0, IF((I6)&lt;=0,0,IF(I6&lt;1.5,1,IF(I6&gt;3,3,2))))</f>
        <v>0</v>
      </c>
      <c r="K6" s="27"/>
      <c r="L6" s="2"/>
      <c r="M6" s="2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</row>
    <row r="7" spans="1:100" ht="14.25" x14ac:dyDescent="0.2">
      <c r="A7" s="8"/>
      <c r="B7" s="93" t="s">
        <v>57</v>
      </c>
      <c r="C7" s="92" t="s">
        <v>3</v>
      </c>
      <c r="D7" s="109" t="s">
        <v>82</v>
      </c>
      <c r="E7" s="120"/>
      <c r="F7" s="168"/>
      <c r="G7" s="98">
        <v>2</v>
      </c>
      <c r="H7" s="146" t="s">
        <v>122</v>
      </c>
      <c r="I7" s="19" t="e">
        <f>(E26/E11)*100</f>
        <v>#DIV/0!</v>
      </c>
      <c r="J7" s="21">
        <f>IF(E11&lt;=0,0, IF((I7)&lt;=0,0,IF(I7&lt;2,1,IF(I7&gt;8,3,2))))</f>
        <v>0</v>
      </c>
      <c r="K7" s="27"/>
      <c r="L7" s="2"/>
      <c r="M7" s="2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</row>
    <row r="8" spans="1:100" ht="14.25" x14ac:dyDescent="0.2">
      <c r="A8" s="8"/>
      <c r="B8" s="93" t="s">
        <v>64</v>
      </c>
      <c r="C8" s="92" t="s">
        <v>4</v>
      </c>
      <c r="D8" s="109" t="s">
        <v>83</v>
      </c>
      <c r="E8" s="120"/>
      <c r="F8" s="168"/>
      <c r="G8" s="98">
        <v>3</v>
      </c>
      <c r="H8" s="146" t="s">
        <v>123</v>
      </c>
      <c r="I8" s="19" t="e">
        <f>(E24/(E20+E21))*100</f>
        <v>#DIV/0!</v>
      </c>
      <c r="J8" s="21">
        <f>IF((E20+E21)&lt;=0,0,IF(I8&lt;=0,0,IF(I8&lt;6,1,IF(I8&gt;15,3,2))))</f>
        <v>0</v>
      </c>
      <c r="K8" s="27"/>
      <c r="L8" s="2"/>
      <c r="M8" s="2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</row>
    <row r="9" spans="1:100" ht="14.25" x14ac:dyDescent="0.2">
      <c r="A9" s="8"/>
      <c r="B9" s="93" t="s">
        <v>65</v>
      </c>
      <c r="C9" s="92" t="s">
        <v>5</v>
      </c>
      <c r="D9" s="109" t="s">
        <v>87</v>
      </c>
      <c r="E9" s="120"/>
      <c r="F9" s="168"/>
      <c r="G9" s="98">
        <v>4</v>
      </c>
      <c r="H9" s="146" t="s">
        <v>8</v>
      </c>
      <c r="I9" s="19" t="e">
        <f>((E12-E13)/E6)*100</f>
        <v>#DIV/0!</v>
      </c>
      <c r="J9" s="21">
        <f>IF(E6&lt;=0,0, IF((I9)&gt;=100,0,IF(I9&lt;55,3,IF(I9&gt;70,1,2))))</f>
        <v>0</v>
      </c>
      <c r="K9" s="27"/>
      <c r="L9" s="2"/>
      <c r="M9" s="2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</row>
    <row r="10" spans="1:100" ht="14.25" x14ac:dyDescent="0.2">
      <c r="A10" s="8"/>
      <c r="B10" s="93" t="s">
        <v>58</v>
      </c>
      <c r="C10" s="92" t="s">
        <v>79</v>
      </c>
      <c r="D10" s="109" t="s">
        <v>88</v>
      </c>
      <c r="E10" s="120"/>
      <c r="F10" s="168"/>
      <c r="G10" s="98">
        <v>5</v>
      </c>
      <c r="H10" s="146" t="s">
        <v>7</v>
      </c>
      <c r="I10" s="19" t="e">
        <f>E24/E25</f>
        <v>#DIV/0!</v>
      </c>
      <c r="J10" s="21">
        <f>IF(AND(E25&lt;=0,E24&lt;=0),0, IF(AND(E25&lt;=0,E24&gt;0),3,IF(I10&lt;=0,0, IF(I10&lt;1,1,IF(I10&gt;3,3,2)))))</f>
        <v>0</v>
      </c>
      <c r="K10" s="27"/>
      <c r="L10" s="2"/>
      <c r="M10" s="2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</row>
    <row r="11" spans="1:100" ht="14.25" x14ac:dyDescent="0.2">
      <c r="A11" s="8"/>
      <c r="B11" s="93" t="s">
        <v>78</v>
      </c>
      <c r="C11" s="92" t="s">
        <v>125</v>
      </c>
      <c r="D11" s="109" t="s">
        <v>126</v>
      </c>
      <c r="E11" s="120"/>
      <c r="F11" s="168"/>
      <c r="G11" s="98">
        <v>6</v>
      </c>
      <c r="H11" s="146" t="s">
        <v>124</v>
      </c>
      <c r="I11" s="19" t="e">
        <f>(E12-E13-E9-E10)/(E26+E22+E23)</f>
        <v>#DIV/0!</v>
      </c>
      <c r="J11" s="21">
        <f>IF((E26+E22+E23)&lt;=0,0,IF((I11)&gt;=30,0,IF(I11&lt;5,3,IF(I11&gt;10,1,2))))</f>
        <v>0</v>
      </c>
      <c r="K11" s="27"/>
      <c r="L11" s="2"/>
      <c r="M11" s="2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</row>
    <row r="12" spans="1:100" ht="14.25" x14ac:dyDescent="0.2">
      <c r="A12" s="8"/>
      <c r="B12" s="93" t="s">
        <v>66</v>
      </c>
      <c r="C12" s="92" t="s">
        <v>0</v>
      </c>
      <c r="D12" s="109" t="s">
        <v>22</v>
      </c>
      <c r="E12" s="120"/>
      <c r="F12" s="168"/>
      <c r="G12" s="98">
        <v>7</v>
      </c>
      <c r="H12" s="146" t="s">
        <v>120</v>
      </c>
      <c r="I12" s="19" t="e">
        <f>(E20+E21)/E7</f>
        <v>#DIV/0!</v>
      </c>
      <c r="J12" s="21">
        <f>IF(E7&lt;0,0,IF(AND(E7=0,(E20+E21)&gt;0),1,IF(AND(E7=0,(E20+E21)&lt;=0),0,IF(I12&lt;=0,0,IF(I12&gt;2,3,IF(I12&lt;0.5,1,2))))))</f>
        <v>0</v>
      </c>
      <c r="K12" s="27"/>
      <c r="L12" s="2"/>
      <c r="M12" s="2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</row>
    <row r="13" spans="1:100" ht="14.25" x14ac:dyDescent="0.2">
      <c r="A13" s="8"/>
      <c r="B13" s="93" t="s">
        <v>59</v>
      </c>
      <c r="C13" s="92" t="s">
        <v>1</v>
      </c>
      <c r="D13" s="109" t="s">
        <v>51</v>
      </c>
      <c r="E13" s="120"/>
      <c r="F13" s="168"/>
      <c r="G13" s="98">
        <v>8</v>
      </c>
      <c r="H13" s="146" t="s">
        <v>53</v>
      </c>
      <c r="I13" s="19" t="e">
        <f>(E8+E9+E10)/E14</f>
        <v>#DIV/0!</v>
      </c>
      <c r="J13" s="21">
        <f>IF(E14&lt;0,0,IF(AND(E14=0,(E8+E9+E10)&gt;0),3,IF(AND(E14=0,(E8+E9+E10)&lt;=0),0,IF(I13&lt;=0,0,IF(I13&gt;1.5,3,IF(I13&lt;0.5,1,2))))))</f>
        <v>0</v>
      </c>
      <c r="K13" s="27"/>
      <c r="L13" s="2"/>
      <c r="M13" s="2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</row>
    <row r="14" spans="1:100" ht="15.75" thickBot="1" x14ac:dyDescent="0.25">
      <c r="A14" s="8"/>
      <c r="B14" s="156" t="s">
        <v>67</v>
      </c>
      <c r="C14" s="157" t="s">
        <v>2</v>
      </c>
      <c r="D14" s="158" t="s">
        <v>89</v>
      </c>
      <c r="E14" s="171"/>
      <c r="F14" s="169"/>
      <c r="G14" s="163" t="s">
        <v>24</v>
      </c>
      <c r="H14" s="164" t="s">
        <v>143</v>
      </c>
      <c r="I14" s="164"/>
      <c r="J14" s="165">
        <f>SUM(J6:J13)</f>
        <v>0</v>
      </c>
      <c r="K14" s="27"/>
      <c r="L14" s="2"/>
      <c r="M14" s="2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</row>
    <row r="15" spans="1:100" ht="15" thickTop="1" x14ac:dyDescent="0.2">
      <c r="A15" s="8"/>
      <c r="B15" s="153"/>
      <c r="C15" s="154"/>
      <c r="D15" s="29"/>
      <c r="E15" s="155"/>
      <c r="F15" s="160"/>
      <c r="G15" s="88"/>
      <c r="H15" s="10"/>
      <c r="I15" s="100"/>
      <c r="J15" s="88"/>
      <c r="K15" s="27"/>
      <c r="L15" s="2"/>
      <c r="M15" s="2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</row>
    <row r="16" spans="1:100" ht="14.25" x14ac:dyDescent="0.2">
      <c r="A16" s="8"/>
      <c r="B16" s="8"/>
      <c r="C16" s="7"/>
      <c r="D16" s="7"/>
      <c r="E16" s="8"/>
      <c r="F16" s="124"/>
      <c r="G16" s="10"/>
      <c r="H16" s="10"/>
      <c r="I16" s="10"/>
      <c r="J16" s="10"/>
      <c r="K16" s="10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</row>
    <row r="17" spans="1:100" ht="14.25" x14ac:dyDescent="0.2">
      <c r="A17" s="8"/>
      <c r="B17" s="13"/>
      <c r="C17" s="25" t="s">
        <v>91</v>
      </c>
      <c r="D17" s="13"/>
      <c r="E17" s="121"/>
      <c r="F17" s="124"/>
      <c r="G17" s="7"/>
      <c r="H17" s="7"/>
      <c r="I17" s="7"/>
      <c r="J17" s="7"/>
      <c r="K17" s="7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</row>
    <row r="18" spans="1:100" ht="15" thickBot="1" x14ac:dyDescent="0.25">
      <c r="A18" s="8"/>
      <c r="B18" s="8"/>
      <c r="C18" s="7"/>
      <c r="D18" s="7"/>
      <c r="E18" s="118"/>
      <c r="F18" s="124"/>
      <c r="G18" s="7"/>
      <c r="H18" s="7"/>
      <c r="I18" s="7"/>
      <c r="J18" s="7"/>
      <c r="K18" s="7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</row>
    <row r="19" spans="1:100" ht="43.5" thickTop="1" x14ac:dyDescent="0.2">
      <c r="A19" s="8"/>
      <c r="B19" s="136" t="s">
        <v>63</v>
      </c>
      <c r="C19" s="141" t="s">
        <v>9</v>
      </c>
      <c r="D19" s="137" t="s">
        <v>10</v>
      </c>
      <c r="E19" s="162" t="s">
        <v>11</v>
      </c>
      <c r="F19" s="159"/>
      <c r="G19" s="7"/>
      <c r="H19" s="7"/>
      <c r="I19" s="7"/>
      <c r="J19" s="7"/>
      <c r="K19" s="7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</row>
    <row r="20" spans="1:100" ht="14.25" x14ac:dyDescent="0.2">
      <c r="A20" s="8"/>
      <c r="B20" s="94" t="s">
        <v>68</v>
      </c>
      <c r="C20" s="96" t="s">
        <v>69</v>
      </c>
      <c r="D20" s="109" t="s">
        <v>12</v>
      </c>
      <c r="E20" s="170"/>
      <c r="F20" s="160"/>
      <c r="G20" s="7"/>
      <c r="H20" s="7"/>
      <c r="I20" s="7"/>
      <c r="J20" s="7"/>
      <c r="K20" s="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</row>
    <row r="21" spans="1:100" ht="14.25" x14ac:dyDescent="0.2">
      <c r="A21" s="8"/>
      <c r="B21" s="94" t="s">
        <v>60</v>
      </c>
      <c r="C21" s="96" t="s">
        <v>13</v>
      </c>
      <c r="D21" s="109" t="s">
        <v>14</v>
      </c>
      <c r="E21" s="170"/>
      <c r="F21" s="160"/>
      <c r="G21" s="7"/>
      <c r="H21" s="7"/>
      <c r="I21" s="7"/>
      <c r="J21" s="7"/>
      <c r="K21" s="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</row>
    <row r="22" spans="1:100" ht="14.25" x14ac:dyDescent="0.2">
      <c r="A22" s="8"/>
      <c r="B22" s="94" t="s">
        <v>70</v>
      </c>
      <c r="C22" s="96" t="s">
        <v>71</v>
      </c>
      <c r="D22" s="109" t="s">
        <v>80</v>
      </c>
      <c r="E22" s="170"/>
      <c r="F22" s="160"/>
      <c r="G22" s="7"/>
      <c r="H22" s="7"/>
      <c r="I22" s="7"/>
      <c r="J22" s="7"/>
      <c r="K22" s="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</row>
    <row r="23" spans="1:100" ht="18" customHeight="1" x14ac:dyDescent="0.2">
      <c r="A23" s="8"/>
      <c r="B23" s="94" t="s">
        <v>72</v>
      </c>
      <c r="C23" s="96" t="s">
        <v>73</v>
      </c>
      <c r="D23" s="109" t="s">
        <v>15</v>
      </c>
      <c r="E23" s="170"/>
      <c r="F23" s="160"/>
      <c r="G23" s="7"/>
      <c r="H23" s="7"/>
      <c r="I23" s="7"/>
      <c r="J23" s="7"/>
      <c r="K23" s="7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</row>
    <row r="24" spans="1:100" ht="14.25" x14ac:dyDescent="0.2">
      <c r="A24" s="8"/>
      <c r="B24" s="94" t="s">
        <v>62</v>
      </c>
      <c r="C24" s="96" t="s">
        <v>74</v>
      </c>
      <c r="D24" s="109" t="s">
        <v>16</v>
      </c>
      <c r="E24" s="170"/>
      <c r="F24" s="160"/>
      <c r="G24" s="7"/>
      <c r="H24" s="7"/>
      <c r="I24" s="7"/>
      <c r="J24" s="7"/>
      <c r="K24" s="7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</row>
    <row r="25" spans="1:100" ht="14.25" x14ac:dyDescent="0.2">
      <c r="A25" s="8"/>
      <c r="B25" s="94" t="s">
        <v>75</v>
      </c>
      <c r="C25" s="96" t="s">
        <v>76</v>
      </c>
      <c r="D25" s="109" t="s">
        <v>17</v>
      </c>
      <c r="E25" s="170"/>
      <c r="F25" s="160"/>
      <c r="G25" s="7"/>
      <c r="H25" s="7"/>
      <c r="I25" s="7"/>
      <c r="J25" s="7"/>
      <c r="K25" s="7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</row>
    <row r="26" spans="1:100" ht="15" thickBot="1" x14ac:dyDescent="0.25">
      <c r="A26" s="8"/>
      <c r="B26" s="95" t="s">
        <v>61</v>
      </c>
      <c r="C26" s="97" t="s">
        <v>77</v>
      </c>
      <c r="D26" s="110" t="s">
        <v>81</v>
      </c>
      <c r="E26" s="171"/>
      <c r="F26" s="160"/>
      <c r="G26" s="7"/>
      <c r="H26" s="7"/>
      <c r="I26" s="7"/>
      <c r="J26" s="7"/>
      <c r="K26" s="7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</row>
    <row r="27" spans="1:100" ht="15" thickTop="1" x14ac:dyDescent="0.2">
      <c r="A27" s="8"/>
      <c r="B27" s="8"/>
      <c r="C27" s="27"/>
      <c r="D27" s="26"/>
      <c r="E27" s="172"/>
      <c r="F27" s="128"/>
      <c r="G27" s="7"/>
      <c r="H27" s="7"/>
      <c r="I27" s="7"/>
      <c r="J27" s="7"/>
      <c r="K27" s="7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</row>
    <row r="28" spans="1:100" ht="14.25" x14ac:dyDescent="0.2">
      <c r="A28" s="8"/>
      <c r="F28" s="128"/>
      <c r="G28" s="1"/>
      <c r="H28" s="1"/>
      <c r="I28" s="1"/>
      <c r="J28" s="1"/>
      <c r="K28" s="7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</row>
    <row r="29" spans="1:100" ht="14.25" x14ac:dyDescent="0.2">
      <c r="F29" s="125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</row>
    <row r="30" spans="1:100" ht="14.25" x14ac:dyDescent="0.2">
      <c r="F30" s="123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</row>
    <row r="31" spans="1:100" ht="14.25" x14ac:dyDescent="0.2">
      <c r="F31" s="123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</row>
    <row r="32" spans="1:100" ht="14.25" x14ac:dyDescent="0.2">
      <c r="C32" s="1"/>
      <c r="D32" s="3"/>
      <c r="E32" s="123"/>
      <c r="F32" s="123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</row>
    <row r="33" spans="3:100" ht="14.25" x14ac:dyDescent="0.2">
      <c r="C33" s="1"/>
      <c r="D33" s="3"/>
      <c r="E33" s="123"/>
      <c r="F33" s="123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</row>
    <row r="34" spans="3:100" ht="14.25" x14ac:dyDescent="0.2">
      <c r="C34" s="1"/>
      <c r="D34" s="3"/>
      <c r="E34" s="123"/>
      <c r="F34" s="123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</row>
    <row r="35" spans="3:100" ht="14.25" x14ac:dyDescent="0.2">
      <c r="C35" s="1"/>
      <c r="D35" s="3"/>
      <c r="E35" s="123"/>
      <c r="F35" s="123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</row>
    <row r="36" spans="3:100" ht="14.25" x14ac:dyDescent="0.2">
      <c r="C36" s="1"/>
      <c r="D36" s="3"/>
      <c r="E36" s="123"/>
      <c r="F36" s="123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</row>
    <row r="37" spans="3:100" ht="14.25" x14ac:dyDescent="0.2">
      <c r="C37" s="1"/>
      <c r="D37" s="3"/>
      <c r="E37" s="123"/>
      <c r="F37" s="123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</row>
    <row r="38" spans="3:100" ht="14.25" x14ac:dyDescent="0.2">
      <c r="C38" s="1"/>
      <c r="D38" s="3"/>
      <c r="E38" s="123"/>
      <c r="F38" s="123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</row>
    <row r="39" spans="3:100" ht="14.25" x14ac:dyDescent="0.2">
      <c r="C39" s="1"/>
      <c r="D39" s="3"/>
      <c r="E39" s="123"/>
      <c r="F39" s="123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</row>
    <row r="40" spans="3:100" ht="14.25" x14ac:dyDescent="0.2">
      <c r="C40" s="1"/>
      <c r="D40" s="3"/>
      <c r="E40" s="123"/>
      <c r="F40" s="123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</row>
    <row r="41" spans="3:100" ht="14.25" x14ac:dyDescent="0.2">
      <c r="C41" s="1"/>
      <c r="D41" s="3"/>
      <c r="E41" s="123"/>
      <c r="F41" s="123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</row>
    <row r="42" spans="3:100" ht="14.25" x14ac:dyDescent="0.2">
      <c r="C42" s="1"/>
      <c r="D42" s="3"/>
      <c r="E42" s="123"/>
      <c r="F42" s="123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</row>
    <row r="43" spans="3:100" ht="14.25" x14ac:dyDescent="0.2">
      <c r="C43" s="1"/>
      <c r="D43" s="3"/>
      <c r="E43" s="123"/>
      <c r="F43" s="123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</row>
    <row r="44" spans="3:100" ht="14.25" x14ac:dyDescent="0.2">
      <c r="C44" s="1"/>
      <c r="D44" s="3"/>
      <c r="E44" s="123"/>
      <c r="F44" s="123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</row>
    <row r="45" spans="3:100" ht="14.25" x14ac:dyDescent="0.2">
      <c r="C45" s="1"/>
      <c r="D45" s="3"/>
      <c r="E45" s="123"/>
      <c r="F45" s="123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</row>
    <row r="46" spans="3:100" ht="14.25" x14ac:dyDescent="0.2">
      <c r="C46" s="1"/>
      <c r="D46" s="3"/>
      <c r="E46" s="123"/>
      <c r="F46" s="123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</row>
    <row r="47" spans="3:100" ht="14.25" x14ac:dyDescent="0.2">
      <c r="C47" s="1"/>
      <c r="D47" s="3"/>
      <c r="E47" s="123"/>
      <c r="F47" s="123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</row>
    <row r="48" spans="3:100" ht="14.25" x14ac:dyDescent="0.2">
      <c r="C48" s="1"/>
      <c r="D48" s="3"/>
      <c r="E48" s="123"/>
      <c r="F48" s="123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</row>
    <row r="49" spans="3:100" ht="14.25" x14ac:dyDescent="0.2">
      <c r="C49" s="1"/>
      <c r="D49" s="3"/>
      <c r="E49" s="123"/>
      <c r="F49" s="123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</row>
    <row r="50" spans="3:100" ht="14.25" x14ac:dyDescent="0.2">
      <c r="C50" s="1"/>
      <c r="D50" s="3"/>
      <c r="E50" s="123"/>
      <c r="F50" s="123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</row>
    <row r="51" spans="3:100" ht="14.25" x14ac:dyDescent="0.2">
      <c r="C51" s="1"/>
      <c r="D51" s="3"/>
      <c r="E51" s="123"/>
      <c r="F51" s="123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</row>
    <row r="52" spans="3:100" ht="14.25" x14ac:dyDescent="0.2">
      <c r="C52" s="1"/>
      <c r="D52" s="3"/>
      <c r="E52" s="123"/>
      <c r="F52" s="123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</row>
    <row r="53" spans="3:100" ht="14.25" x14ac:dyDescent="0.2">
      <c r="C53" s="1"/>
      <c r="D53" s="3"/>
      <c r="E53" s="123"/>
      <c r="F53" s="123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</row>
    <row r="54" spans="3:100" ht="14.25" x14ac:dyDescent="0.2">
      <c r="C54" s="1"/>
      <c r="D54" s="3"/>
      <c r="E54" s="123"/>
      <c r="F54" s="123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</row>
    <row r="55" spans="3:100" ht="14.25" x14ac:dyDescent="0.2">
      <c r="C55" s="1"/>
      <c r="D55" s="3"/>
      <c r="E55" s="123"/>
      <c r="F55" s="123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</row>
    <row r="56" spans="3:100" ht="14.25" x14ac:dyDescent="0.2">
      <c r="C56" s="1"/>
      <c r="D56" s="3"/>
      <c r="E56" s="123"/>
      <c r="F56" s="123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</row>
    <row r="57" spans="3:100" ht="14.25" x14ac:dyDescent="0.2">
      <c r="C57" s="1"/>
      <c r="D57" s="3"/>
      <c r="E57" s="123"/>
      <c r="F57" s="123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</row>
    <row r="58" spans="3:100" ht="14.25" x14ac:dyDescent="0.2">
      <c r="C58" s="1"/>
      <c r="D58" s="3"/>
      <c r="E58" s="123"/>
      <c r="F58" s="123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</row>
    <row r="59" spans="3:100" ht="14.25" x14ac:dyDescent="0.2">
      <c r="C59" s="1"/>
      <c r="D59" s="3"/>
      <c r="E59" s="123"/>
      <c r="F59" s="123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</row>
    <row r="60" spans="3:100" ht="14.25" x14ac:dyDescent="0.2">
      <c r="C60" s="1"/>
      <c r="D60" s="3"/>
      <c r="E60" s="123"/>
      <c r="F60" s="123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</row>
    <row r="61" spans="3:100" ht="14.25" x14ac:dyDescent="0.2">
      <c r="C61" s="1"/>
      <c r="D61" s="3"/>
      <c r="E61" s="123"/>
      <c r="F61" s="123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</row>
    <row r="62" spans="3:100" ht="14.25" x14ac:dyDescent="0.2">
      <c r="C62" s="1"/>
      <c r="D62" s="3"/>
      <c r="E62" s="123"/>
      <c r="F62" s="123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</row>
    <row r="63" spans="3:100" ht="14.25" x14ac:dyDescent="0.2">
      <c r="C63" s="1"/>
      <c r="D63" s="3"/>
      <c r="E63" s="123"/>
      <c r="F63" s="123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</row>
    <row r="64" spans="3:100" ht="14.25" x14ac:dyDescent="0.2">
      <c r="C64" s="1"/>
      <c r="D64" s="3"/>
      <c r="E64" s="123"/>
      <c r="F64" s="123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</row>
    <row r="65" spans="3:100" ht="14.25" x14ac:dyDescent="0.2">
      <c r="C65" s="1"/>
      <c r="D65" s="3"/>
      <c r="E65" s="123"/>
      <c r="F65" s="123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</row>
    <row r="66" spans="3:100" ht="14.25" x14ac:dyDescent="0.2">
      <c r="C66" s="1"/>
      <c r="D66" s="3"/>
      <c r="E66" s="123"/>
      <c r="F66" s="123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</row>
    <row r="67" spans="3:100" ht="14.25" x14ac:dyDescent="0.2">
      <c r="C67" s="1"/>
      <c r="D67" s="3"/>
      <c r="E67" s="123"/>
      <c r="F67" s="123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</row>
    <row r="68" spans="3:100" ht="14.25" x14ac:dyDescent="0.2">
      <c r="C68" s="1"/>
      <c r="D68" s="3"/>
      <c r="E68" s="123"/>
      <c r="F68" s="123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</row>
    <row r="69" spans="3:100" ht="14.25" x14ac:dyDescent="0.2">
      <c r="C69" s="1"/>
      <c r="D69" s="3"/>
      <c r="E69" s="123"/>
      <c r="F69" s="123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</row>
    <row r="70" spans="3:100" ht="14.25" x14ac:dyDescent="0.2">
      <c r="C70" s="1"/>
      <c r="D70" s="3"/>
      <c r="E70" s="123"/>
      <c r="F70" s="123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</row>
    <row r="71" spans="3:100" ht="14.25" x14ac:dyDescent="0.2">
      <c r="C71" s="1"/>
      <c r="D71" s="3"/>
      <c r="E71" s="123"/>
      <c r="F71" s="123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</row>
    <row r="72" spans="3:100" ht="14.25" x14ac:dyDescent="0.2">
      <c r="C72" s="1"/>
      <c r="D72" s="3"/>
      <c r="E72" s="123"/>
      <c r="F72" s="123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</row>
    <row r="73" spans="3:100" ht="14.25" x14ac:dyDescent="0.2">
      <c r="C73" s="1"/>
      <c r="D73" s="3"/>
      <c r="E73" s="123"/>
      <c r="F73" s="123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</row>
    <row r="74" spans="3:100" ht="14.25" x14ac:dyDescent="0.2">
      <c r="C74" s="1"/>
      <c r="D74" s="3"/>
      <c r="E74" s="123"/>
      <c r="F74" s="123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</row>
    <row r="75" spans="3:100" ht="14.25" x14ac:dyDescent="0.2">
      <c r="C75" s="1"/>
      <c r="D75" s="3"/>
      <c r="E75" s="123"/>
      <c r="F75" s="123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</row>
    <row r="76" spans="3:100" ht="14.25" x14ac:dyDescent="0.2">
      <c r="C76" s="1"/>
      <c r="D76" s="3"/>
      <c r="E76" s="123"/>
      <c r="F76" s="123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</row>
    <row r="77" spans="3:100" ht="14.25" x14ac:dyDescent="0.2">
      <c r="C77" s="1"/>
      <c r="D77" s="3"/>
      <c r="E77" s="123"/>
      <c r="F77" s="123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</row>
    <row r="78" spans="3:100" ht="14.25" x14ac:dyDescent="0.2">
      <c r="C78" s="1"/>
      <c r="D78" s="3"/>
      <c r="E78" s="123"/>
      <c r="F78" s="123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</row>
    <row r="79" spans="3:100" ht="14.25" x14ac:dyDescent="0.2">
      <c r="C79" s="1"/>
      <c r="D79" s="3"/>
      <c r="E79" s="123"/>
      <c r="F79" s="123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</row>
    <row r="80" spans="3:100" ht="14.25" x14ac:dyDescent="0.2">
      <c r="C80" s="1"/>
      <c r="D80" s="3"/>
      <c r="E80" s="123"/>
      <c r="F80" s="123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</row>
    <row r="81" spans="3:100" ht="14.25" x14ac:dyDescent="0.2">
      <c r="C81" s="1"/>
      <c r="D81" s="3"/>
      <c r="E81" s="123"/>
      <c r="F81" s="123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</row>
    <row r="82" spans="3:100" ht="14.25" x14ac:dyDescent="0.2">
      <c r="C82" s="1"/>
      <c r="D82" s="3"/>
      <c r="E82" s="123"/>
      <c r="F82" s="123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</row>
    <row r="83" spans="3:100" ht="14.25" x14ac:dyDescent="0.2">
      <c r="C83" s="1"/>
      <c r="D83" s="3"/>
      <c r="E83" s="123"/>
      <c r="F83" s="123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</row>
    <row r="84" spans="3:100" ht="14.25" x14ac:dyDescent="0.2">
      <c r="C84" s="1"/>
      <c r="D84" s="3"/>
      <c r="E84" s="123"/>
      <c r="F84" s="123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</row>
    <row r="85" spans="3:100" ht="14.25" x14ac:dyDescent="0.2">
      <c r="C85" s="1"/>
      <c r="D85" s="3"/>
      <c r="E85" s="123"/>
      <c r="F85" s="123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</row>
    <row r="86" spans="3:100" ht="14.25" x14ac:dyDescent="0.2">
      <c r="C86" s="1"/>
      <c r="D86" s="3"/>
      <c r="E86" s="123"/>
      <c r="F86" s="123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</row>
    <row r="87" spans="3:100" ht="14.25" x14ac:dyDescent="0.2">
      <c r="C87" s="1"/>
      <c r="D87" s="3"/>
      <c r="E87" s="123"/>
      <c r="F87" s="123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</row>
    <row r="88" spans="3:100" ht="14.25" x14ac:dyDescent="0.2">
      <c r="C88" s="1"/>
      <c r="D88" s="3"/>
      <c r="E88" s="123"/>
      <c r="F88" s="123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</row>
    <row r="89" spans="3:100" ht="14.25" x14ac:dyDescent="0.2">
      <c r="C89" s="1"/>
      <c r="D89" s="3"/>
      <c r="E89" s="123"/>
      <c r="F89" s="123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</row>
    <row r="90" spans="3:100" ht="14.25" x14ac:dyDescent="0.2">
      <c r="C90" s="1"/>
      <c r="D90" s="3"/>
      <c r="E90" s="123"/>
      <c r="F90" s="123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</row>
    <row r="91" spans="3:100" ht="14.25" x14ac:dyDescent="0.2">
      <c r="C91" s="1"/>
      <c r="D91" s="3"/>
      <c r="E91" s="123"/>
      <c r="F91" s="123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</row>
    <row r="92" spans="3:100" ht="14.25" x14ac:dyDescent="0.2">
      <c r="C92" s="1"/>
      <c r="D92" s="3"/>
      <c r="E92" s="123"/>
      <c r="F92" s="123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</row>
    <row r="93" spans="3:100" ht="14.25" x14ac:dyDescent="0.2">
      <c r="C93" s="1"/>
      <c r="D93" s="3"/>
      <c r="E93" s="123"/>
      <c r="F93" s="123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</row>
    <row r="94" spans="3:100" ht="14.25" x14ac:dyDescent="0.2">
      <c r="C94" s="1"/>
      <c r="D94" s="3"/>
      <c r="E94" s="123"/>
      <c r="F94" s="123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</row>
    <row r="95" spans="3:100" ht="14.25" x14ac:dyDescent="0.2">
      <c r="C95" s="1"/>
      <c r="D95" s="3"/>
      <c r="E95" s="123"/>
      <c r="F95" s="123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</row>
    <row r="96" spans="3:100" ht="14.25" x14ac:dyDescent="0.2">
      <c r="C96" s="1"/>
      <c r="D96" s="3"/>
      <c r="E96" s="123"/>
      <c r="F96" s="123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</row>
    <row r="97" spans="3:100" ht="14.25" x14ac:dyDescent="0.2">
      <c r="C97" s="1"/>
      <c r="D97" s="3"/>
      <c r="E97" s="123"/>
      <c r="F97" s="123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</row>
    <row r="98" spans="3:100" ht="14.25" x14ac:dyDescent="0.2">
      <c r="C98" s="1"/>
      <c r="D98" s="3"/>
      <c r="E98" s="123"/>
      <c r="F98" s="123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</row>
    <row r="99" spans="3:100" ht="14.25" x14ac:dyDescent="0.2">
      <c r="C99" s="1"/>
      <c r="D99" s="3"/>
      <c r="E99" s="123"/>
      <c r="F99" s="123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</row>
    <row r="100" spans="3:100" ht="14.25" x14ac:dyDescent="0.2">
      <c r="C100" s="1"/>
      <c r="D100" s="3"/>
      <c r="E100" s="123"/>
      <c r="F100" s="123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</row>
    <row r="101" spans="3:100" ht="14.25" x14ac:dyDescent="0.2">
      <c r="C101" s="1"/>
      <c r="D101" s="3"/>
      <c r="E101" s="123"/>
      <c r="F101" s="123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</row>
    <row r="102" spans="3:100" ht="14.25" x14ac:dyDescent="0.2">
      <c r="C102" s="1"/>
      <c r="D102" s="3"/>
      <c r="E102" s="123"/>
      <c r="F102" s="123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</row>
    <row r="103" spans="3:100" ht="14.25" x14ac:dyDescent="0.2">
      <c r="C103" s="1"/>
      <c r="D103" s="3"/>
      <c r="E103" s="123"/>
      <c r="F103" s="123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</row>
    <row r="104" spans="3:100" ht="14.25" x14ac:dyDescent="0.2">
      <c r="C104" s="1"/>
      <c r="D104" s="3"/>
      <c r="E104" s="123"/>
      <c r="F104" s="123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</row>
    <row r="105" spans="3:100" ht="14.25" x14ac:dyDescent="0.2">
      <c r="C105" s="1"/>
      <c r="D105" s="3"/>
      <c r="E105" s="123"/>
      <c r="F105" s="123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</row>
    <row r="106" spans="3:100" ht="14.25" x14ac:dyDescent="0.2">
      <c r="C106" s="1"/>
      <c r="D106" s="3"/>
      <c r="E106" s="123"/>
      <c r="F106" s="123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</row>
    <row r="107" spans="3:100" ht="14.25" x14ac:dyDescent="0.2">
      <c r="C107" s="1"/>
      <c r="D107" s="3"/>
      <c r="E107" s="123"/>
      <c r="F107" s="123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</row>
    <row r="108" spans="3:100" ht="14.25" x14ac:dyDescent="0.2">
      <c r="C108" s="1"/>
      <c r="D108" s="3"/>
      <c r="E108" s="123"/>
      <c r="F108" s="123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</row>
    <row r="109" spans="3:100" ht="14.25" x14ac:dyDescent="0.2">
      <c r="C109" s="1"/>
      <c r="D109" s="3"/>
      <c r="E109" s="123"/>
      <c r="F109" s="123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</row>
    <row r="110" spans="3:100" ht="14.25" x14ac:dyDescent="0.2">
      <c r="C110" s="1"/>
      <c r="D110" s="3"/>
      <c r="E110" s="123"/>
      <c r="F110" s="123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</row>
    <row r="111" spans="3:100" ht="14.25" x14ac:dyDescent="0.2">
      <c r="C111" s="1"/>
      <c r="D111" s="3"/>
      <c r="E111" s="123"/>
      <c r="F111" s="123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</row>
    <row r="112" spans="3:100" ht="14.25" x14ac:dyDescent="0.2">
      <c r="C112" s="1"/>
      <c r="D112" s="3"/>
      <c r="E112" s="123"/>
      <c r="F112" s="123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</row>
    <row r="113" spans="3:100" ht="14.25" x14ac:dyDescent="0.2">
      <c r="C113" s="1"/>
      <c r="D113" s="3"/>
      <c r="E113" s="123"/>
      <c r="F113" s="123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</row>
    <row r="114" spans="3:100" ht="14.25" x14ac:dyDescent="0.2">
      <c r="C114" s="1"/>
      <c r="D114" s="3"/>
      <c r="E114" s="123"/>
      <c r="F114" s="123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</row>
    <row r="115" spans="3:100" ht="14.25" x14ac:dyDescent="0.2">
      <c r="C115" s="1"/>
      <c r="D115" s="3"/>
      <c r="E115" s="123"/>
      <c r="F115" s="123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</row>
    <row r="116" spans="3:100" ht="14.25" x14ac:dyDescent="0.2">
      <c r="C116" s="1"/>
      <c r="D116" s="3"/>
      <c r="E116" s="123"/>
      <c r="F116" s="123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</row>
    <row r="117" spans="3:100" ht="14.25" x14ac:dyDescent="0.2">
      <c r="C117" s="1"/>
      <c r="D117" s="3"/>
      <c r="E117" s="123"/>
      <c r="F117" s="123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</row>
    <row r="118" spans="3:100" ht="14.25" x14ac:dyDescent="0.2">
      <c r="C118" s="1"/>
      <c r="D118" s="3"/>
      <c r="E118" s="123"/>
      <c r="F118" s="123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</row>
    <row r="119" spans="3:100" ht="14.25" x14ac:dyDescent="0.2">
      <c r="C119" s="1"/>
      <c r="D119" s="3"/>
      <c r="E119" s="123"/>
      <c r="F119" s="123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</row>
    <row r="120" spans="3:100" ht="14.25" x14ac:dyDescent="0.2">
      <c r="C120" s="1"/>
      <c r="D120" s="3"/>
      <c r="E120" s="123"/>
      <c r="F120" s="123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</row>
    <row r="121" spans="3:100" ht="14.25" x14ac:dyDescent="0.2">
      <c r="C121" s="1"/>
      <c r="D121" s="3"/>
      <c r="E121" s="123"/>
      <c r="F121" s="123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</row>
    <row r="122" spans="3:100" ht="14.25" x14ac:dyDescent="0.2">
      <c r="C122" s="1"/>
      <c r="D122" s="3"/>
      <c r="E122" s="123"/>
      <c r="F122" s="123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</row>
    <row r="123" spans="3:100" ht="14.25" x14ac:dyDescent="0.2">
      <c r="C123" s="1"/>
      <c r="D123" s="3"/>
      <c r="E123" s="123"/>
      <c r="F123" s="123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</row>
    <row r="124" spans="3:100" ht="14.25" x14ac:dyDescent="0.2">
      <c r="C124" s="1"/>
      <c r="D124" s="3"/>
      <c r="E124" s="123"/>
      <c r="F124" s="123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</row>
    <row r="125" spans="3:100" ht="14.25" x14ac:dyDescent="0.2">
      <c r="C125" s="1"/>
      <c r="D125" s="3"/>
      <c r="E125" s="123"/>
      <c r="F125" s="123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</row>
    <row r="126" spans="3:100" ht="14.25" x14ac:dyDescent="0.2">
      <c r="C126" s="1"/>
      <c r="D126" s="3"/>
      <c r="E126" s="123"/>
      <c r="F126" s="123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</row>
    <row r="127" spans="3:100" ht="14.25" x14ac:dyDescent="0.2">
      <c r="C127" s="1"/>
      <c r="D127" s="3"/>
      <c r="E127" s="123"/>
      <c r="F127" s="123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</row>
    <row r="128" spans="3:100" ht="14.25" x14ac:dyDescent="0.2">
      <c r="C128" s="1"/>
      <c r="D128" s="3"/>
      <c r="E128" s="123"/>
      <c r="F128" s="123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</row>
    <row r="129" spans="3:100" ht="14.25" x14ac:dyDescent="0.2">
      <c r="C129" s="1"/>
      <c r="D129" s="3"/>
      <c r="E129" s="123"/>
      <c r="F129" s="123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</row>
    <row r="130" spans="3:100" ht="14.25" x14ac:dyDescent="0.2">
      <c r="C130" s="1"/>
      <c r="D130" s="3"/>
      <c r="E130" s="123"/>
      <c r="F130" s="123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</row>
    <row r="131" spans="3:100" ht="14.25" x14ac:dyDescent="0.2">
      <c r="C131" s="1"/>
      <c r="D131" s="3"/>
      <c r="E131" s="123"/>
      <c r="F131" s="123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</row>
    <row r="132" spans="3:100" ht="14.25" x14ac:dyDescent="0.2">
      <c r="C132" s="1"/>
      <c r="D132" s="3"/>
      <c r="E132" s="123"/>
      <c r="F132" s="123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</row>
    <row r="133" spans="3:100" ht="14.25" x14ac:dyDescent="0.2">
      <c r="C133" s="1"/>
      <c r="D133" s="3"/>
      <c r="E133" s="123"/>
      <c r="F133" s="123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</row>
    <row r="134" spans="3:100" ht="14.25" x14ac:dyDescent="0.2">
      <c r="C134" s="1"/>
      <c r="D134" s="3"/>
      <c r="E134" s="123"/>
      <c r="F134" s="123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</row>
    <row r="135" spans="3:100" ht="14.25" x14ac:dyDescent="0.2">
      <c r="C135" s="1"/>
      <c r="D135" s="3"/>
      <c r="E135" s="123"/>
      <c r="F135" s="123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</row>
    <row r="136" spans="3:100" ht="14.25" x14ac:dyDescent="0.2">
      <c r="C136" s="1"/>
      <c r="D136" s="3"/>
      <c r="E136" s="123"/>
      <c r="F136" s="123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</row>
    <row r="137" spans="3:100" ht="14.25" x14ac:dyDescent="0.2">
      <c r="C137" s="1"/>
      <c r="D137" s="3"/>
      <c r="E137" s="123"/>
      <c r="F137" s="123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</row>
    <row r="138" spans="3:100" ht="14.25" x14ac:dyDescent="0.2">
      <c r="C138" s="1"/>
      <c r="D138" s="3"/>
      <c r="E138" s="123"/>
      <c r="F138" s="123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</row>
    <row r="139" spans="3:100" ht="14.25" x14ac:dyDescent="0.2">
      <c r="C139" s="1"/>
      <c r="D139" s="3"/>
      <c r="E139" s="123"/>
      <c r="F139" s="123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</row>
    <row r="140" spans="3:100" ht="14.25" x14ac:dyDescent="0.2">
      <c r="C140" s="1"/>
      <c r="D140" s="3"/>
      <c r="E140" s="123"/>
      <c r="F140" s="123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</row>
    <row r="141" spans="3:100" ht="14.25" x14ac:dyDescent="0.2">
      <c r="C141" s="1"/>
      <c r="D141" s="3"/>
      <c r="E141" s="123"/>
      <c r="F141" s="123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</row>
    <row r="142" spans="3:100" ht="14.25" x14ac:dyDescent="0.2">
      <c r="C142" s="1"/>
      <c r="D142" s="3"/>
      <c r="E142" s="123"/>
      <c r="F142" s="123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</row>
    <row r="143" spans="3:100" ht="14.25" x14ac:dyDescent="0.2">
      <c r="C143" s="1"/>
      <c r="D143" s="3"/>
      <c r="E143" s="123"/>
      <c r="F143" s="123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</row>
    <row r="144" spans="3:100" ht="14.25" x14ac:dyDescent="0.2">
      <c r="C144" s="1"/>
      <c r="D144" s="3"/>
      <c r="E144" s="123"/>
      <c r="F144" s="123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</row>
    <row r="145" spans="3:100" ht="14.25" x14ac:dyDescent="0.2">
      <c r="C145" s="1"/>
      <c r="D145" s="3"/>
      <c r="E145" s="123"/>
      <c r="F145" s="123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</row>
    <row r="146" spans="3:100" ht="14.25" x14ac:dyDescent="0.2">
      <c r="C146" s="1"/>
      <c r="D146" s="3"/>
      <c r="E146" s="123"/>
      <c r="F146" s="123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</row>
    <row r="147" spans="3:100" ht="14.25" x14ac:dyDescent="0.2">
      <c r="C147" s="1"/>
      <c r="D147" s="3"/>
      <c r="E147" s="123"/>
      <c r="F147" s="123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</row>
    <row r="148" spans="3:100" ht="14.25" x14ac:dyDescent="0.2">
      <c r="C148" s="1"/>
      <c r="D148" s="3"/>
      <c r="E148" s="123"/>
      <c r="F148" s="123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</row>
    <row r="149" spans="3:100" ht="14.25" x14ac:dyDescent="0.2">
      <c r="C149" s="1"/>
      <c r="D149" s="3"/>
      <c r="E149" s="123"/>
      <c r="F149" s="123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</row>
    <row r="150" spans="3:100" ht="14.25" x14ac:dyDescent="0.2">
      <c r="C150" s="1"/>
      <c r="D150" s="3"/>
      <c r="E150" s="123"/>
      <c r="F150" s="123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</row>
    <row r="151" spans="3:100" ht="14.25" x14ac:dyDescent="0.2">
      <c r="C151" s="1"/>
      <c r="D151" s="3"/>
      <c r="E151" s="123"/>
      <c r="F151" s="123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</row>
    <row r="152" spans="3:100" ht="14.25" x14ac:dyDescent="0.2">
      <c r="C152" s="1"/>
      <c r="D152" s="3"/>
      <c r="E152" s="123"/>
      <c r="F152" s="123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</row>
    <row r="153" spans="3:100" ht="14.25" x14ac:dyDescent="0.2">
      <c r="C153" s="1"/>
      <c r="D153" s="3"/>
      <c r="E153" s="123"/>
      <c r="F153" s="123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</row>
    <row r="154" spans="3:100" ht="14.25" x14ac:dyDescent="0.2">
      <c r="C154" s="1"/>
      <c r="D154" s="3"/>
      <c r="E154" s="123"/>
      <c r="F154" s="123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</row>
    <row r="155" spans="3:100" ht="14.25" x14ac:dyDescent="0.2">
      <c r="C155" s="1"/>
      <c r="D155" s="3"/>
      <c r="E155" s="123"/>
      <c r="F155" s="123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</row>
    <row r="156" spans="3:100" ht="14.25" x14ac:dyDescent="0.2">
      <c r="C156" s="1"/>
      <c r="D156" s="3"/>
      <c r="E156" s="123"/>
      <c r="F156" s="123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</row>
    <row r="157" spans="3:100" ht="14.25" x14ac:dyDescent="0.2">
      <c r="C157" s="1"/>
      <c r="D157" s="3"/>
      <c r="E157" s="123"/>
      <c r="F157" s="123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</row>
    <row r="158" spans="3:100" ht="14.25" x14ac:dyDescent="0.2">
      <c r="C158" s="1"/>
      <c r="D158" s="3"/>
      <c r="E158" s="123"/>
      <c r="F158" s="123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</row>
    <row r="159" spans="3:100" ht="14.25" x14ac:dyDescent="0.2">
      <c r="C159" s="1"/>
      <c r="D159" s="3"/>
      <c r="E159" s="123"/>
      <c r="F159" s="123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</row>
    <row r="160" spans="3:100" ht="14.25" x14ac:dyDescent="0.2">
      <c r="C160" s="1"/>
      <c r="D160" s="3"/>
      <c r="E160" s="123"/>
      <c r="F160" s="123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</row>
    <row r="161" spans="3:100" ht="14.25" x14ac:dyDescent="0.2">
      <c r="C161" s="1"/>
      <c r="D161" s="3"/>
      <c r="E161" s="123"/>
      <c r="F161" s="123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</row>
    <row r="162" spans="3:100" ht="14.25" x14ac:dyDescent="0.2">
      <c r="C162" s="1"/>
      <c r="D162" s="3"/>
      <c r="E162" s="123"/>
      <c r="F162" s="123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</row>
    <row r="163" spans="3:100" ht="14.25" x14ac:dyDescent="0.2">
      <c r="C163" s="1"/>
      <c r="D163" s="3"/>
      <c r="E163" s="123"/>
      <c r="F163" s="123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</row>
    <row r="164" spans="3:100" ht="14.25" x14ac:dyDescent="0.2">
      <c r="C164" s="1"/>
      <c r="D164" s="3"/>
      <c r="E164" s="123"/>
      <c r="F164" s="123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</row>
    <row r="165" spans="3:100" ht="14.25" x14ac:dyDescent="0.2">
      <c r="C165" s="1"/>
      <c r="D165" s="3"/>
      <c r="E165" s="123"/>
      <c r="F165" s="123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</row>
    <row r="166" spans="3:100" ht="14.25" x14ac:dyDescent="0.2">
      <c r="C166" s="1"/>
      <c r="D166" s="3"/>
      <c r="E166" s="123"/>
      <c r="F166" s="123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</row>
    <row r="167" spans="3:100" ht="14.25" x14ac:dyDescent="0.2">
      <c r="C167" s="1"/>
      <c r="D167" s="3"/>
      <c r="E167" s="123"/>
      <c r="F167" s="123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</row>
    <row r="168" spans="3:100" ht="14.25" x14ac:dyDescent="0.2">
      <c r="C168" s="1"/>
      <c r="D168" s="3"/>
      <c r="E168" s="123"/>
      <c r="F168" s="123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</row>
    <row r="169" spans="3:100" ht="14.25" x14ac:dyDescent="0.2">
      <c r="C169" s="1"/>
      <c r="D169" s="3"/>
      <c r="E169" s="123"/>
      <c r="F169" s="123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</row>
    <row r="170" spans="3:100" ht="14.25" x14ac:dyDescent="0.2">
      <c r="C170" s="1"/>
      <c r="D170" s="3"/>
      <c r="E170" s="123"/>
      <c r="F170" s="123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</row>
    <row r="171" spans="3:100" ht="14.25" x14ac:dyDescent="0.2">
      <c r="C171" s="1"/>
      <c r="D171" s="3"/>
      <c r="E171" s="123"/>
      <c r="F171" s="123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</row>
    <row r="172" spans="3:100" ht="14.25" x14ac:dyDescent="0.2">
      <c r="C172" s="1"/>
      <c r="D172" s="3"/>
      <c r="E172" s="123"/>
      <c r="F172" s="123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</row>
    <row r="173" spans="3:100" ht="14.25" x14ac:dyDescent="0.2">
      <c r="C173" s="1"/>
      <c r="D173" s="3"/>
      <c r="E173" s="123"/>
      <c r="F173" s="123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</row>
    <row r="174" spans="3:100" ht="14.25" x14ac:dyDescent="0.2">
      <c r="C174" s="1"/>
      <c r="D174" s="3"/>
      <c r="E174" s="123"/>
      <c r="F174" s="123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</row>
    <row r="175" spans="3:100" ht="14.25" x14ac:dyDescent="0.2">
      <c r="C175" s="1"/>
      <c r="D175" s="3"/>
      <c r="E175" s="123"/>
      <c r="F175" s="123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</row>
    <row r="176" spans="3:100" ht="14.25" x14ac:dyDescent="0.2">
      <c r="C176" s="1"/>
      <c r="D176" s="3"/>
      <c r="E176" s="123"/>
      <c r="F176" s="123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</row>
    <row r="177" spans="3:100" ht="14.25" x14ac:dyDescent="0.2">
      <c r="C177" s="1"/>
      <c r="D177" s="3"/>
      <c r="E177" s="123"/>
      <c r="F177" s="123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</row>
    <row r="178" spans="3:100" ht="14.25" x14ac:dyDescent="0.2">
      <c r="C178" s="1"/>
      <c r="D178" s="3"/>
      <c r="E178" s="123"/>
      <c r="F178" s="123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</row>
    <row r="179" spans="3:100" ht="14.25" x14ac:dyDescent="0.2">
      <c r="C179" s="1"/>
      <c r="D179" s="3"/>
      <c r="E179" s="123"/>
      <c r="F179" s="123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</row>
    <row r="180" spans="3:100" ht="14.25" x14ac:dyDescent="0.2">
      <c r="C180" s="1"/>
      <c r="D180" s="3"/>
      <c r="E180" s="123"/>
      <c r="F180" s="123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</row>
    <row r="181" spans="3:100" ht="14.25" x14ac:dyDescent="0.2">
      <c r="C181" s="1"/>
      <c r="D181" s="3"/>
      <c r="E181" s="123"/>
      <c r="F181" s="123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</row>
    <row r="182" spans="3:100" ht="14.25" x14ac:dyDescent="0.2">
      <c r="C182" s="1"/>
      <c r="D182" s="3"/>
      <c r="E182" s="123"/>
      <c r="F182" s="123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</row>
    <row r="183" spans="3:100" ht="14.25" x14ac:dyDescent="0.2">
      <c r="C183" s="1"/>
      <c r="D183" s="3"/>
      <c r="E183" s="123"/>
      <c r="F183" s="123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</row>
    <row r="184" spans="3:100" ht="14.25" x14ac:dyDescent="0.2">
      <c r="C184" s="1"/>
      <c r="D184" s="3"/>
      <c r="E184" s="123"/>
      <c r="F184" s="123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</row>
    <row r="185" spans="3:100" ht="14.25" x14ac:dyDescent="0.2">
      <c r="C185" s="1"/>
      <c r="D185" s="3"/>
      <c r="E185" s="123"/>
      <c r="F185" s="123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</row>
    <row r="186" spans="3:100" ht="14.25" x14ac:dyDescent="0.2">
      <c r="C186" s="1"/>
      <c r="D186" s="3"/>
      <c r="E186" s="123"/>
      <c r="F186" s="123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</row>
    <row r="187" spans="3:100" ht="14.25" x14ac:dyDescent="0.2">
      <c r="C187" s="1"/>
      <c r="D187" s="3"/>
      <c r="E187" s="123"/>
      <c r="F187" s="123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</row>
    <row r="188" spans="3:100" ht="14.25" x14ac:dyDescent="0.2">
      <c r="C188" s="1"/>
      <c r="D188" s="3"/>
      <c r="E188" s="123"/>
      <c r="F188" s="123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</row>
    <row r="189" spans="3:100" ht="14.25" x14ac:dyDescent="0.2">
      <c r="C189" s="1"/>
      <c r="D189" s="3"/>
      <c r="E189" s="123"/>
      <c r="F189" s="123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</row>
    <row r="190" spans="3:100" ht="14.25" x14ac:dyDescent="0.2">
      <c r="C190" s="1"/>
      <c r="D190" s="3"/>
      <c r="E190" s="123"/>
      <c r="F190" s="123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</row>
    <row r="191" spans="3:100" ht="14.25" x14ac:dyDescent="0.2">
      <c r="C191" s="1"/>
      <c r="D191" s="3"/>
      <c r="E191" s="123"/>
      <c r="F191" s="123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</row>
    <row r="192" spans="3:100" ht="14.25" x14ac:dyDescent="0.2">
      <c r="C192" s="1"/>
      <c r="D192" s="3"/>
      <c r="E192" s="123"/>
      <c r="F192" s="123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</row>
    <row r="193" spans="3:100" ht="14.25" x14ac:dyDescent="0.2">
      <c r="C193" s="1"/>
      <c r="D193" s="3"/>
      <c r="E193" s="123"/>
      <c r="F193" s="123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</row>
    <row r="194" spans="3:100" ht="14.25" x14ac:dyDescent="0.2">
      <c r="C194" s="1"/>
      <c r="D194" s="3"/>
      <c r="E194" s="123"/>
      <c r="F194" s="123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</row>
    <row r="195" spans="3:100" ht="14.25" x14ac:dyDescent="0.2">
      <c r="C195" s="1"/>
      <c r="D195" s="3"/>
      <c r="E195" s="123"/>
      <c r="F195" s="123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</row>
    <row r="196" spans="3:100" ht="14.25" x14ac:dyDescent="0.2">
      <c r="C196" s="1"/>
      <c r="D196" s="3"/>
      <c r="E196" s="123"/>
      <c r="F196" s="123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</row>
    <row r="197" spans="3:100" ht="14.25" x14ac:dyDescent="0.2">
      <c r="C197" s="1"/>
      <c r="D197" s="3"/>
      <c r="E197" s="123"/>
      <c r="F197" s="123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</row>
    <row r="198" spans="3:100" ht="14.25" x14ac:dyDescent="0.2">
      <c r="C198" s="1"/>
      <c r="D198" s="3"/>
      <c r="E198" s="123"/>
      <c r="F198" s="123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</row>
    <row r="199" spans="3:100" ht="14.25" x14ac:dyDescent="0.2">
      <c r="C199" s="1"/>
      <c r="D199" s="3"/>
      <c r="E199" s="123"/>
      <c r="F199" s="123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</row>
    <row r="200" spans="3:100" ht="14.25" x14ac:dyDescent="0.2">
      <c r="C200" s="1"/>
      <c r="D200" s="3"/>
      <c r="E200" s="123"/>
      <c r="F200" s="123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</row>
    <row r="201" spans="3:100" ht="14.25" x14ac:dyDescent="0.2">
      <c r="C201" s="1"/>
      <c r="D201" s="3"/>
      <c r="E201" s="123"/>
      <c r="F201" s="123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</row>
    <row r="202" spans="3:100" ht="14.25" x14ac:dyDescent="0.2">
      <c r="C202" s="1"/>
      <c r="D202" s="3"/>
      <c r="E202" s="123"/>
      <c r="F202" s="123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</row>
    <row r="203" spans="3:100" ht="14.25" x14ac:dyDescent="0.2">
      <c r="C203" s="1"/>
      <c r="D203" s="3"/>
      <c r="E203" s="123"/>
      <c r="F203" s="123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</row>
    <row r="204" spans="3:100" ht="14.25" x14ac:dyDescent="0.2">
      <c r="C204" s="1"/>
      <c r="D204" s="3"/>
      <c r="E204" s="123"/>
      <c r="F204" s="123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</row>
    <row r="205" spans="3:100" ht="14.25" x14ac:dyDescent="0.2">
      <c r="C205" s="1"/>
      <c r="D205" s="3"/>
      <c r="E205" s="123"/>
      <c r="F205" s="123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</row>
    <row r="206" spans="3:100" ht="14.25" x14ac:dyDescent="0.2">
      <c r="C206" s="1"/>
      <c r="D206" s="3"/>
      <c r="E206" s="123"/>
      <c r="F206" s="123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</row>
    <row r="207" spans="3:100" ht="14.25" x14ac:dyDescent="0.2">
      <c r="C207" s="1"/>
      <c r="D207" s="3"/>
      <c r="E207" s="123"/>
      <c r="F207" s="123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</row>
    <row r="208" spans="3:100" ht="14.25" x14ac:dyDescent="0.2">
      <c r="C208" s="1"/>
      <c r="D208" s="3"/>
      <c r="E208" s="123"/>
      <c r="F208" s="123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</row>
    <row r="209" spans="3:100" ht="14.25" x14ac:dyDescent="0.2">
      <c r="C209" s="1"/>
      <c r="D209" s="3"/>
      <c r="E209" s="123"/>
      <c r="F209" s="123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</row>
    <row r="210" spans="3:100" ht="14.25" x14ac:dyDescent="0.2">
      <c r="C210" s="1"/>
      <c r="D210" s="3"/>
      <c r="E210" s="123"/>
      <c r="F210" s="123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</row>
    <row r="211" spans="3:100" ht="14.25" x14ac:dyDescent="0.2">
      <c r="C211" s="1"/>
      <c r="D211" s="3"/>
      <c r="E211" s="123"/>
      <c r="F211" s="123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</row>
    <row r="212" spans="3:100" ht="14.25" x14ac:dyDescent="0.2">
      <c r="C212" s="1"/>
      <c r="D212" s="3"/>
      <c r="E212" s="123"/>
      <c r="F212" s="123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</row>
    <row r="213" spans="3:100" ht="14.25" x14ac:dyDescent="0.2">
      <c r="C213" s="1"/>
      <c r="D213" s="3"/>
      <c r="E213" s="123"/>
      <c r="F213" s="123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</row>
    <row r="214" spans="3:100" ht="14.25" x14ac:dyDescent="0.2">
      <c r="C214" s="1"/>
      <c r="D214" s="3"/>
      <c r="E214" s="123"/>
      <c r="F214" s="123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</row>
    <row r="215" spans="3:100" ht="14.25" x14ac:dyDescent="0.2">
      <c r="C215" s="1"/>
      <c r="D215" s="3"/>
      <c r="E215" s="123"/>
      <c r="F215" s="123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</row>
    <row r="216" spans="3:100" ht="14.25" x14ac:dyDescent="0.2">
      <c r="C216" s="1"/>
      <c r="D216" s="3"/>
      <c r="E216" s="123"/>
      <c r="F216" s="123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</row>
    <row r="217" spans="3:100" ht="14.25" x14ac:dyDescent="0.2">
      <c r="C217" s="1"/>
      <c r="D217" s="3"/>
      <c r="E217" s="123"/>
      <c r="F217" s="123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</row>
    <row r="218" spans="3:100" ht="14.25" x14ac:dyDescent="0.2">
      <c r="C218" s="1"/>
      <c r="D218" s="3"/>
      <c r="E218" s="123"/>
      <c r="F218" s="123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</row>
    <row r="219" spans="3:100" ht="14.25" x14ac:dyDescent="0.2">
      <c r="C219" s="1"/>
      <c r="D219" s="3"/>
      <c r="E219" s="123"/>
      <c r="F219" s="123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</row>
    <row r="220" spans="3:100" ht="14.25" x14ac:dyDescent="0.2">
      <c r="C220" s="1"/>
      <c r="D220" s="3"/>
      <c r="E220" s="123"/>
      <c r="F220" s="123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</row>
    <row r="221" spans="3:100" ht="14.25" x14ac:dyDescent="0.2">
      <c r="C221" s="1"/>
      <c r="D221" s="3"/>
      <c r="E221" s="123"/>
      <c r="F221" s="123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</row>
    <row r="222" spans="3:100" ht="14.25" x14ac:dyDescent="0.2">
      <c r="C222" s="1"/>
      <c r="D222" s="3"/>
      <c r="E222" s="123"/>
      <c r="F222" s="123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</row>
    <row r="223" spans="3:100" ht="14.25" x14ac:dyDescent="0.2">
      <c r="C223" s="1"/>
      <c r="D223" s="3"/>
      <c r="E223" s="123"/>
      <c r="F223" s="123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</row>
    <row r="224" spans="3:100" ht="14.25" x14ac:dyDescent="0.2">
      <c r="C224" s="1"/>
      <c r="D224" s="3"/>
      <c r="E224" s="123"/>
      <c r="F224" s="123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</row>
    <row r="225" spans="3:100" ht="14.25" x14ac:dyDescent="0.2">
      <c r="C225" s="1"/>
      <c r="D225" s="3"/>
      <c r="E225" s="123"/>
      <c r="F225" s="123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</row>
    <row r="226" spans="3:100" ht="14.25" x14ac:dyDescent="0.2">
      <c r="C226" s="1"/>
      <c r="D226" s="3"/>
      <c r="E226" s="123"/>
      <c r="F226" s="123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</row>
    <row r="227" spans="3:100" ht="14.25" x14ac:dyDescent="0.2">
      <c r="C227" s="1"/>
      <c r="D227" s="3"/>
      <c r="E227" s="123"/>
      <c r="F227" s="123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</row>
    <row r="228" spans="3:100" ht="14.25" x14ac:dyDescent="0.2">
      <c r="C228" s="1"/>
      <c r="D228" s="3"/>
      <c r="E228" s="123"/>
      <c r="F228" s="123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</row>
    <row r="229" spans="3:100" ht="14.25" x14ac:dyDescent="0.2">
      <c r="C229" s="1"/>
      <c r="D229" s="3"/>
      <c r="E229" s="123"/>
      <c r="F229" s="123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</row>
    <row r="230" spans="3:100" ht="14.25" x14ac:dyDescent="0.2">
      <c r="C230" s="1"/>
      <c r="D230" s="3"/>
      <c r="E230" s="123"/>
      <c r="F230" s="123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</row>
    <row r="231" spans="3:100" ht="14.25" x14ac:dyDescent="0.2">
      <c r="C231" s="1"/>
      <c r="D231" s="3"/>
      <c r="E231" s="123"/>
      <c r="F231" s="123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</row>
    <row r="232" spans="3:100" ht="14.25" x14ac:dyDescent="0.2">
      <c r="C232" s="1"/>
      <c r="D232" s="3"/>
      <c r="E232" s="123"/>
      <c r="F232" s="123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</row>
    <row r="233" spans="3:100" ht="14.25" x14ac:dyDescent="0.2">
      <c r="C233" s="1"/>
      <c r="D233" s="3"/>
      <c r="E233" s="123"/>
      <c r="F233" s="123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</row>
    <row r="234" spans="3:100" ht="14.25" x14ac:dyDescent="0.2">
      <c r="C234" s="1"/>
      <c r="D234" s="3"/>
      <c r="E234" s="123"/>
      <c r="F234" s="123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</row>
    <row r="235" spans="3:100" ht="14.25" x14ac:dyDescent="0.2">
      <c r="C235" s="1"/>
      <c r="D235" s="3"/>
      <c r="E235" s="123"/>
      <c r="F235" s="123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</row>
    <row r="236" spans="3:100" ht="14.25" x14ac:dyDescent="0.2">
      <c r="C236" s="1"/>
      <c r="D236" s="3"/>
      <c r="E236" s="123"/>
      <c r="F236" s="123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</row>
    <row r="237" spans="3:100" ht="14.25" x14ac:dyDescent="0.2">
      <c r="C237" s="1"/>
      <c r="D237" s="3"/>
      <c r="E237" s="123"/>
      <c r="F237" s="123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</row>
    <row r="238" spans="3:100" ht="14.25" x14ac:dyDescent="0.2">
      <c r="C238" s="1"/>
      <c r="D238" s="3"/>
      <c r="E238" s="123"/>
      <c r="F238" s="123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</row>
    <row r="239" spans="3:100" ht="14.25" x14ac:dyDescent="0.2">
      <c r="C239" s="1"/>
      <c r="D239" s="3"/>
      <c r="E239" s="123"/>
      <c r="F239" s="123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</row>
    <row r="240" spans="3:100" ht="14.25" x14ac:dyDescent="0.2">
      <c r="C240" s="1"/>
      <c r="D240" s="3"/>
      <c r="E240" s="123"/>
      <c r="F240" s="123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</row>
    <row r="241" spans="3:100" ht="14.25" x14ac:dyDescent="0.2">
      <c r="C241" s="1"/>
      <c r="D241" s="3"/>
      <c r="E241" s="123"/>
      <c r="F241" s="123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</row>
    <row r="242" spans="3:100" ht="14.25" x14ac:dyDescent="0.2">
      <c r="C242" s="1"/>
      <c r="D242" s="3"/>
      <c r="E242" s="123"/>
      <c r="F242" s="123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</row>
    <row r="243" spans="3:100" x14ac:dyDescent="0.2">
      <c r="D243" s="4"/>
    </row>
    <row r="244" spans="3:100" x14ac:dyDescent="0.2">
      <c r="D244" s="4"/>
    </row>
    <row r="245" spans="3:100" x14ac:dyDescent="0.2">
      <c r="D245" s="4"/>
    </row>
    <row r="246" spans="3:100" x14ac:dyDescent="0.2">
      <c r="D246" s="4"/>
    </row>
    <row r="247" spans="3:100" x14ac:dyDescent="0.2">
      <c r="D247" s="4"/>
    </row>
    <row r="248" spans="3:100" x14ac:dyDescent="0.2">
      <c r="D248" s="4"/>
    </row>
    <row r="249" spans="3:100" x14ac:dyDescent="0.2">
      <c r="D249" s="4"/>
    </row>
    <row r="250" spans="3:100" x14ac:dyDescent="0.2">
      <c r="D250" s="4"/>
    </row>
    <row r="251" spans="3:100" x14ac:dyDescent="0.2">
      <c r="D251" s="4"/>
      <c r="E251"/>
      <c r="F251"/>
    </row>
    <row r="252" spans="3:100" x14ac:dyDescent="0.2">
      <c r="D252" s="4"/>
      <c r="E252"/>
      <c r="F252"/>
    </row>
    <row r="253" spans="3:100" x14ac:dyDescent="0.2">
      <c r="D253" s="4"/>
      <c r="E253"/>
      <c r="F253"/>
    </row>
    <row r="254" spans="3:100" x14ac:dyDescent="0.2">
      <c r="D254" s="4"/>
      <c r="E254"/>
      <c r="F254"/>
    </row>
    <row r="255" spans="3:100" x14ac:dyDescent="0.2">
      <c r="D255" s="4"/>
      <c r="E255"/>
      <c r="F255"/>
    </row>
    <row r="256" spans="3:100" x14ac:dyDescent="0.2">
      <c r="D256" s="4"/>
      <c r="E256"/>
      <c r="F256"/>
    </row>
    <row r="257" spans="4:6" x14ac:dyDescent="0.2">
      <c r="D257" s="4"/>
      <c r="E257"/>
      <c r="F257"/>
    </row>
    <row r="258" spans="4:6" x14ac:dyDescent="0.2">
      <c r="D258" s="4"/>
      <c r="E258"/>
      <c r="F258"/>
    </row>
    <row r="259" spans="4:6" x14ac:dyDescent="0.2">
      <c r="D259" s="4"/>
      <c r="E259"/>
      <c r="F259"/>
    </row>
    <row r="260" spans="4:6" x14ac:dyDescent="0.2">
      <c r="D260" s="4"/>
      <c r="E260"/>
      <c r="F260"/>
    </row>
    <row r="261" spans="4:6" x14ac:dyDescent="0.2">
      <c r="D261" s="4"/>
      <c r="E261"/>
      <c r="F261"/>
    </row>
    <row r="262" spans="4:6" x14ac:dyDescent="0.2">
      <c r="D262" s="4"/>
      <c r="E262"/>
      <c r="F262"/>
    </row>
    <row r="263" spans="4:6" x14ac:dyDescent="0.2">
      <c r="D263" s="4"/>
      <c r="E263"/>
      <c r="F263"/>
    </row>
    <row r="264" spans="4:6" x14ac:dyDescent="0.2">
      <c r="D264" s="4"/>
      <c r="E264"/>
      <c r="F264"/>
    </row>
    <row r="265" spans="4:6" x14ac:dyDescent="0.2">
      <c r="D265" s="4"/>
      <c r="E265"/>
      <c r="F265"/>
    </row>
    <row r="266" spans="4:6" x14ac:dyDescent="0.2">
      <c r="D266" s="4"/>
      <c r="E266"/>
      <c r="F266"/>
    </row>
    <row r="267" spans="4:6" x14ac:dyDescent="0.2">
      <c r="D267" s="4"/>
      <c r="E267"/>
      <c r="F267"/>
    </row>
    <row r="268" spans="4:6" x14ac:dyDescent="0.2">
      <c r="D268" s="4"/>
      <c r="E268"/>
      <c r="F268"/>
    </row>
    <row r="269" spans="4:6" x14ac:dyDescent="0.2">
      <c r="D269" s="4"/>
      <c r="E269"/>
      <c r="F269"/>
    </row>
    <row r="270" spans="4:6" x14ac:dyDescent="0.2">
      <c r="D270" s="4"/>
      <c r="E270"/>
      <c r="F270"/>
    </row>
    <row r="271" spans="4:6" x14ac:dyDescent="0.2">
      <c r="D271" s="4"/>
      <c r="E271"/>
      <c r="F271"/>
    </row>
    <row r="272" spans="4:6" x14ac:dyDescent="0.2">
      <c r="D272" s="4"/>
      <c r="E272"/>
      <c r="F272"/>
    </row>
    <row r="273" spans="4:6" x14ac:dyDescent="0.2">
      <c r="D273" s="4"/>
      <c r="E273"/>
      <c r="F273"/>
    </row>
    <row r="274" spans="4:6" x14ac:dyDescent="0.2">
      <c r="D274" s="4"/>
      <c r="E274"/>
      <c r="F274"/>
    </row>
    <row r="275" spans="4:6" x14ac:dyDescent="0.2">
      <c r="D275" s="4"/>
      <c r="E275"/>
      <c r="F275"/>
    </row>
    <row r="276" spans="4:6" x14ac:dyDescent="0.2">
      <c r="D276" s="4"/>
      <c r="E276"/>
      <c r="F276"/>
    </row>
    <row r="277" spans="4:6" x14ac:dyDescent="0.2">
      <c r="D277" s="4"/>
      <c r="E277"/>
      <c r="F277"/>
    </row>
    <row r="278" spans="4:6" x14ac:dyDescent="0.2">
      <c r="D278" s="4"/>
      <c r="E278"/>
      <c r="F278"/>
    </row>
    <row r="279" spans="4:6" x14ac:dyDescent="0.2">
      <c r="D279" s="4"/>
      <c r="E279"/>
      <c r="F279"/>
    </row>
    <row r="280" spans="4:6" x14ac:dyDescent="0.2">
      <c r="D280" s="4"/>
      <c r="E280"/>
      <c r="F280"/>
    </row>
    <row r="281" spans="4:6" x14ac:dyDescent="0.2">
      <c r="D281" s="4"/>
      <c r="E281"/>
      <c r="F281"/>
    </row>
    <row r="282" spans="4:6" x14ac:dyDescent="0.2">
      <c r="D282" s="4"/>
      <c r="E282"/>
      <c r="F282"/>
    </row>
    <row r="283" spans="4:6" x14ac:dyDescent="0.2">
      <c r="D283" s="4"/>
      <c r="E283"/>
      <c r="F283"/>
    </row>
    <row r="284" spans="4:6" x14ac:dyDescent="0.2">
      <c r="D284" s="4"/>
      <c r="E284"/>
      <c r="F284"/>
    </row>
    <row r="285" spans="4:6" x14ac:dyDescent="0.2">
      <c r="D285" s="4"/>
      <c r="E285"/>
      <c r="F285"/>
    </row>
    <row r="286" spans="4:6" x14ac:dyDescent="0.2">
      <c r="D286" s="4"/>
      <c r="E286"/>
      <c r="F286"/>
    </row>
    <row r="287" spans="4:6" x14ac:dyDescent="0.2">
      <c r="D287" s="4"/>
      <c r="E287"/>
      <c r="F287"/>
    </row>
    <row r="288" spans="4:6" x14ac:dyDescent="0.2">
      <c r="D288" s="4"/>
      <c r="E288"/>
      <c r="F288"/>
    </row>
    <row r="289" spans="4:6" x14ac:dyDescent="0.2">
      <c r="D289" s="4"/>
      <c r="E289"/>
      <c r="F289"/>
    </row>
    <row r="290" spans="4:6" x14ac:dyDescent="0.2">
      <c r="D290" s="4"/>
      <c r="E290"/>
      <c r="F290"/>
    </row>
    <row r="291" spans="4:6" x14ac:dyDescent="0.2">
      <c r="D291" s="4"/>
      <c r="E291"/>
      <c r="F291"/>
    </row>
    <row r="292" spans="4:6" x14ac:dyDescent="0.2">
      <c r="D292" s="4"/>
      <c r="E292"/>
      <c r="F292"/>
    </row>
    <row r="293" spans="4:6" x14ac:dyDescent="0.2">
      <c r="D293" s="4"/>
      <c r="E293"/>
      <c r="F293"/>
    </row>
    <row r="294" spans="4:6" x14ac:dyDescent="0.2">
      <c r="D294" s="4"/>
      <c r="E294"/>
      <c r="F294"/>
    </row>
    <row r="295" spans="4:6" x14ac:dyDescent="0.2">
      <c r="D295" s="4"/>
      <c r="E295"/>
      <c r="F295"/>
    </row>
    <row r="296" spans="4:6" x14ac:dyDescent="0.2">
      <c r="D296" s="4"/>
      <c r="E296"/>
      <c r="F296"/>
    </row>
    <row r="297" spans="4:6" x14ac:dyDescent="0.2">
      <c r="D297" s="4"/>
      <c r="E297"/>
      <c r="F297"/>
    </row>
    <row r="298" spans="4:6" x14ac:dyDescent="0.2">
      <c r="D298" s="4"/>
      <c r="E298"/>
      <c r="F298"/>
    </row>
    <row r="299" spans="4:6" x14ac:dyDescent="0.2">
      <c r="D299" s="4"/>
      <c r="E299"/>
      <c r="F299"/>
    </row>
    <row r="300" spans="4:6" x14ac:dyDescent="0.2">
      <c r="D300" s="4"/>
      <c r="E300"/>
      <c r="F300"/>
    </row>
    <row r="301" spans="4:6" x14ac:dyDescent="0.2">
      <c r="D301" s="4"/>
      <c r="E301"/>
      <c r="F301"/>
    </row>
    <row r="302" spans="4:6" x14ac:dyDescent="0.2">
      <c r="D302" s="4"/>
      <c r="E302"/>
      <c r="F302"/>
    </row>
    <row r="303" spans="4:6" x14ac:dyDescent="0.2">
      <c r="D303" s="4"/>
      <c r="E303"/>
      <c r="F303"/>
    </row>
    <row r="304" spans="4:6" x14ac:dyDescent="0.2">
      <c r="D304" s="4"/>
      <c r="E304"/>
      <c r="F304"/>
    </row>
    <row r="305" spans="4:6" x14ac:dyDescent="0.2">
      <c r="D305" s="4"/>
      <c r="E305"/>
      <c r="F305"/>
    </row>
    <row r="306" spans="4:6" x14ac:dyDescent="0.2">
      <c r="D306" s="4"/>
      <c r="E306"/>
      <c r="F306"/>
    </row>
    <row r="307" spans="4:6" x14ac:dyDescent="0.2">
      <c r="D307" s="4"/>
      <c r="E307"/>
      <c r="F307"/>
    </row>
    <row r="308" spans="4:6" x14ac:dyDescent="0.2">
      <c r="D308" s="4"/>
      <c r="E308"/>
      <c r="F308"/>
    </row>
    <row r="309" spans="4:6" x14ac:dyDescent="0.2">
      <c r="D309" s="4"/>
      <c r="E309"/>
      <c r="F309"/>
    </row>
    <row r="310" spans="4:6" x14ac:dyDescent="0.2">
      <c r="D310" s="4"/>
      <c r="E310"/>
      <c r="F310"/>
    </row>
    <row r="311" spans="4:6" x14ac:dyDescent="0.2">
      <c r="D311" s="4"/>
      <c r="E311"/>
      <c r="F311"/>
    </row>
    <row r="312" spans="4:6" x14ac:dyDescent="0.2">
      <c r="D312" s="4"/>
      <c r="E312"/>
      <c r="F312"/>
    </row>
    <row r="313" spans="4:6" x14ac:dyDescent="0.2">
      <c r="D313" s="4"/>
      <c r="E313"/>
      <c r="F313"/>
    </row>
    <row r="314" spans="4:6" x14ac:dyDescent="0.2">
      <c r="D314" s="4"/>
      <c r="E314"/>
      <c r="F314"/>
    </row>
    <row r="315" spans="4:6" x14ac:dyDescent="0.2">
      <c r="D315" s="4"/>
      <c r="E315"/>
      <c r="F315"/>
    </row>
    <row r="316" spans="4:6" x14ac:dyDescent="0.2">
      <c r="D316" s="4"/>
      <c r="E316"/>
      <c r="F316"/>
    </row>
    <row r="317" spans="4:6" x14ac:dyDescent="0.2">
      <c r="D317" s="4"/>
      <c r="E317"/>
      <c r="F317"/>
    </row>
    <row r="318" spans="4:6" x14ac:dyDescent="0.2">
      <c r="D318" s="4"/>
      <c r="E318"/>
      <c r="F318"/>
    </row>
    <row r="319" spans="4:6" x14ac:dyDescent="0.2">
      <c r="D319" s="4"/>
      <c r="E319"/>
      <c r="F319"/>
    </row>
    <row r="320" spans="4:6" x14ac:dyDescent="0.2">
      <c r="D320" s="4"/>
      <c r="E320"/>
      <c r="F320"/>
    </row>
    <row r="321" spans="4:6" x14ac:dyDescent="0.2">
      <c r="D321" s="4"/>
      <c r="E321"/>
      <c r="F321"/>
    </row>
    <row r="322" spans="4:6" x14ac:dyDescent="0.2">
      <c r="D322" s="4"/>
      <c r="E322"/>
      <c r="F322"/>
    </row>
    <row r="323" spans="4:6" x14ac:dyDescent="0.2">
      <c r="D323" s="4"/>
      <c r="E323"/>
      <c r="F323"/>
    </row>
    <row r="324" spans="4:6" x14ac:dyDescent="0.2">
      <c r="D324" s="4"/>
      <c r="E324"/>
      <c r="F324"/>
    </row>
    <row r="325" spans="4:6" x14ac:dyDescent="0.2">
      <c r="D325" s="4"/>
      <c r="E325"/>
      <c r="F325"/>
    </row>
    <row r="326" spans="4:6" x14ac:dyDescent="0.2">
      <c r="D326" s="4"/>
      <c r="E326"/>
      <c r="F326"/>
    </row>
    <row r="327" spans="4:6" x14ac:dyDescent="0.2">
      <c r="D327" s="4"/>
      <c r="E327"/>
      <c r="F327"/>
    </row>
    <row r="328" spans="4:6" x14ac:dyDescent="0.2">
      <c r="D328" s="4"/>
      <c r="E328"/>
      <c r="F328"/>
    </row>
    <row r="329" spans="4:6" x14ac:dyDescent="0.2">
      <c r="D329" s="4"/>
      <c r="E329"/>
      <c r="F329"/>
    </row>
    <row r="330" spans="4:6" x14ac:dyDescent="0.2">
      <c r="D330" s="4"/>
      <c r="E330"/>
      <c r="F330"/>
    </row>
    <row r="331" spans="4:6" x14ac:dyDescent="0.2">
      <c r="D331" s="4"/>
      <c r="E331"/>
      <c r="F331"/>
    </row>
    <row r="332" spans="4:6" x14ac:dyDescent="0.2">
      <c r="D332" s="4"/>
      <c r="E332"/>
      <c r="F332"/>
    </row>
    <row r="333" spans="4:6" x14ac:dyDescent="0.2">
      <c r="D333" s="4"/>
      <c r="E333"/>
      <c r="F333"/>
    </row>
    <row r="334" spans="4:6" x14ac:dyDescent="0.2">
      <c r="D334" s="4"/>
      <c r="E334"/>
      <c r="F334"/>
    </row>
    <row r="335" spans="4:6" x14ac:dyDescent="0.2">
      <c r="D335" s="4"/>
      <c r="E335"/>
      <c r="F335"/>
    </row>
    <row r="336" spans="4:6" x14ac:dyDescent="0.2">
      <c r="D336" s="4"/>
      <c r="E336"/>
      <c r="F336"/>
    </row>
    <row r="337" spans="4:6" x14ac:dyDescent="0.2">
      <c r="D337" s="4"/>
      <c r="E337"/>
      <c r="F337"/>
    </row>
    <row r="338" spans="4:6" x14ac:dyDescent="0.2">
      <c r="D338" s="4"/>
      <c r="E338"/>
      <c r="F338"/>
    </row>
    <row r="339" spans="4:6" x14ac:dyDescent="0.2">
      <c r="D339" s="4"/>
      <c r="E339"/>
      <c r="F339"/>
    </row>
    <row r="340" spans="4:6" x14ac:dyDescent="0.2">
      <c r="D340" s="4"/>
      <c r="E340"/>
      <c r="F340"/>
    </row>
    <row r="341" spans="4:6" x14ac:dyDescent="0.2">
      <c r="D341" s="4"/>
      <c r="E341"/>
      <c r="F341"/>
    </row>
    <row r="342" spans="4:6" x14ac:dyDescent="0.2">
      <c r="D342" s="4"/>
      <c r="E342"/>
      <c r="F342"/>
    </row>
    <row r="343" spans="4:6" x14ac:dyDescent="0.2">
      <c r="D343" s="4"/>
      <c r="E343"/>
      <c r="F343"/>
    </row>
    <row r="344" spans="4:6" x14ac:dyDescent="0.2">
      <c r="D344" s="4"/>
      <c r="E344"/>
      <c r="F344"/>
    </row>
    <row r="345" spans="4:6" x14ac:dyDescent="0.2">
      <c r="D345" s="4"/>
      <c r="E345"/>
      <c r="F345"/>
    </row>
    <row r="346" spans="4:6" x14ac:dyDescent="0.2">
      <c r="D346" s="4"/>
      <c r="E346"/>
      <c r="F346"/>
    </row>
    <row r="347" spans="4:6" x14ac:dyDescent="0.2">
      <c r="D347" s="4"/>
      <c r="E347"/>
      <c r="F347"/>
    </row>
    <row r="348" spans="4:6" x14ac:dyDescent="0.2">
      <c r="D348" s="4"/>
      <c r="E348"/>
      <c r="F348"/>
    </row>
    <row r="349" spans="4:6" x14ac:dyDescent="0.2">
      <c r="D349" s="4"/>
      <c r="E349"/>
      <c r="F349"/>
    </row>
    <row r="350" spans="4:6" x14ac:dyDescent="0.2">
      <c r="D350" s="4"/>
      <c r="E350"/>
      <c r="F350"/>
    </row>
    <row r="351" spans="4:6" x14ac:dyDescent="0.2">
      <c r="D351" s="4"/>
      <c r="E351"/>
      <c r="F351"/>
    </row>
    <row r="352" spans="4:6" x14ac:dyDescent="0.2">
      <c r="D352" s="4"/>
      <c r="E352"/>
      <c r="F352"/>
    </row>
    <row r="353" spans="4:6" x14ac:dyDescent="0.2">
      <c r="D353" s="4"/>
      <c r="E353"/>
      <c r="F353"/>
    </row>
    <row r="354" spans="4:6" x14ac:dyDescent="0.2">
      <c r="D354" s="4"/>
      <c r="E354"/>
      <c r="F354"/>
    </row>
    <row r="355" spans="4:6" x14ac:dyDescent="0.2">
      <c r="D355" s="4"/>
      <c r="E355"/>
      <c r="F355"/>
    </row>
    <row r="356" spans="4:6" x14ac:dyDescent="0.2">
      <c r="D356" s="4"/>
      <c r="E356"/>
      <c r="F356"/>
    </row>
    <row r="357" spans="4:6" x14ac:dyDescent="0.2">
      <c r="D357" s="4"/>
      <c r="E357"/>
      <c r="F357"/>
    </row>
    <row r="358" spans="4:6" x14ac:dyDescent="0.2">
      <c r="D358" s="4"/>
      <c r="E358"/>
      <c r="F358"/>
    </row>
    <row r="359" spans="4:6" x14ac:dyDescent="0.2">
      <c r="D359" s="4"/>
      <c r="E359"/>
      <c r="F359"/>
    </row>
    <row r="360" spans="4:6" x14ac:dyDescent="0.2">
      <c r="D360" s="4"/>
      <c r="E360"/>
      <c r="F360"/>
    </row>
    <row r="361" spans="4:6" x14ac:dyDescent="0.2">
      <c r="D361" s="4"/>
      <c r="E361"/>
      <c r="F361"/>
    </row>
    <row r="362" spans="4:6" x14ac:dyDescent="0.2">
      <c r="D362" s="4"/>
      <c r="E362"/>
      <c r="F362"/>
    </row>
    <row r="363" spans="4:6" x14ac:dyDescent="0.2">
      <c r="D363" s="4"/>
      <c r="E363"/>
      <c r="F363"/>
    </row>
    <row r="364" spans="4:6" x14ac:dyDescent="0.2">
      <c r="D364" s="4"/>
      <c r="E364"/>
      <c r="F364"/>
    </row>
    <row r="365" spans="4:6" x14ac:dyDescent="0.2">
      <c r="D365" s="4"/>
      <c r="E365"/>
      <c r="F365"/>
    </row>
    <row r="366" spans="4:6" x14ac:dyDescent="0.2">
      <c r="D366" s="4"/>
      <c r="E366"/>
      <c r="F366"/>
    </row>
    <row r="367" spans="4:6" x14ac:dyDescent="0.2">
      <c r="D367" s="4"/>
      <c r="E367"/>
      <c r="F367"/>
    </row>
    <row r="368" spans="4:6" x14ac:dyDescent="0.2">
      <c r="D368" s="4"/>
      <c r="E368"/>
      <c r="F368"/>
    </row>
    <row r="369" spans="4:6" x14ac:dyDescent="0.2">
      <c r="D369" s="4"/>
      <c r="E369"/>
      <c r="F369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4A31"/>
  </sheetPr>
  <dimension ref="A1:CV369"/>
  <sheetViews>
    <sheetView showGridLines="0" zoomScaleNormal="100" workbookViewId="0">
      <selection activeCell="E6" sqref="E6"/>
    </sheetView>
  </sheetViews>
  <sheetFormatPr defaultRowHeight="12.75" x14ac:dyDescent="0.2"/>
  <cols>
    <col min="1" max="1" width="2.28515625" customWidth="1"/>
    <col min="2" max="2" width="15.42578125" customWidth="1"/>
    <col min="3" max="3" width="80.7109375" customWidth="1"/>
    <col min="4" max="4" width="8.7109375" customWidth="1"/>
    <col min="5" max="5" width="12.7109375" style="122" customWidth="1"/>
    <col min="6" max="6" width="9.140625" style="122" customWidth="1"/>
    <col min="7" max="7" width="4" customWidth="1"/>
    <col min="8" max="8" width="40.7109375" customWidth="1"/>
    <col min="9" max="9" width="21.7109375" customWidth="1"/>
    <col min="10" max="10" width="12.7109375" customWidth="1"/>
  </cols>
  <sheetData>
    <row r="1" spans="1:100" x14ac:dyDescent="0.2">
      <c r="A1" s="8"/>
      <c r="B1" s="8"/>
      <c r="C1" s="8"/>
      <c r="D1" s="8"/>
      <c r="E1" s="115"/>
      <c r="F1" s="115"/>
      <c r="G1" s="8"/>
      <c r="H1" s="8"/>
      <c r="I1" s="8"/>
      <c r="J1" s="8"/>
      <c r="K1" s="8"/>
    </row>
    <row r="2" spans="1:100" ht="14.25" x14ac:dyDescent="0.2">
      <c r="A2" s="8"/>
      <c r="B2" s="12"/>
      <c r="C2" s="25" t="s">
        <v>90</v>
      </c>
      <c r="D2" s="12"/>
      <c r="E2" s="116"/>
      <c r="F2" s="118"/>
      <c r="G2" s="13"/>
      <c r="H2" s="25" t="s">
        <v>142</v>
      </c>
      <c r="I2" s="13"/>
      <c r="J2" s="13"/>
      <c r="K2" s="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</row>
    <row r="3" spans="1:100" s="55" customFormat="1" ht="15" thickBot="1" x14ac:dyDescent="0.25">
      <c r="A3" s="11"/>
      <c r="B3" s="11"/>
      <c r="C3" s="44"/>
      <c r="D3" s="53"/>
      <c r="E3" s="117"/>
      <c r="F3" s="124"/>
      <c r="G3" s="9"/>
      <c r="H3" s="44"/>
      <c r="I3" s="9"/>
      <c r="J3" s="9"/>
      <c r="K3" s="9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54"/>
      <c r="CG3" s="54"/>
      <c r="CH3" s="54"/>
      <c r="CI3" s="54"/>
      <c r="CJ3" s="54"/>
      <c r="CK3" s="54"/>
      <c r="CL3" s="54"/>
      <c r="CM3" s="54"/>
      <c r="CN3" s="54"/>
      <c r="CO3" s="54"/>
      <c r="CP3" s="54"/>
      <c r="CQ3" s="54"/>
      <c r="CR3" s="54"/>
      <c r="CS3" s="54"/>
      <c r="CT3" s="54"/>
      <c r="CU3" s="54"/>
      <c r="CV3" s="54"/>
    </row>
    <row r="4" spans="1:100" ht="6.75" customHeight="1" thickTop="1" thickBot="1" x14ac:dyDescent="0.25">
      <c r="A4" s="8"/>
      <c r="B4" s="8"/>
      <c r="C4" s="7"/>
      <c r="D4" s="7"/>
      <c r="E4" s="118"/>
      <c r="F4" s="167"/>
      <c r="G4" s="166"/>
      <c r="H4" s="50"/>
      <c r="I4" s="51"/>
      <c r="J4" s="52"/>
      <c r="K4" s="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</row>
    <row r="5" spans="1:100" ht="42" customHeight="1" thickTop="1" x14ac:dyDescent="0.2">
      <c r="A5" s="8"/>
      <c r="B5" s="136" t="s">
        <v>63</v>
      </c>
      <c r="C5" s="141" t="s">
        <v>9</v>
      </c>
      <c r="D5" s="137" t="s">
        <v>10</v>
      </c>
      <c r="E5" s="162" t="s">
        <v>11</v>
      </c>
      <c r="F5" s="167"/>
      <c r="G5" s="161" t="s">
        <v>21</v>
      </c>
      <c r="H5" s="142" t="s">
        <v>18</v>
      </c>
      <c r="I5" s="139" t="s">
        <v>19</v>
      </c>
      <c r="J5" s="140" t="s">
        <v>23</v>
      </c>
      <c r="K5" s="9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</row>
    <row r="6" spans="1:100" ht="14.25" x14ac:dyDescent="0.2">
      <c r="A6" s="8"/>
      <c r="B6" s="93"/>
      <c r="C6" s="92" t="s">
        <v>20</v>
      </c>
      <c r="D6" s="109" t="s">
        <v>6</v>
      </c>
      <c r="E6" s="120"/>
      <c r="F6" s="168"/>
      <c r="G6" s="98">
        <v>1</v>
      </c>
      <c r="H6" s="146" t="s">
        <v>121</v>
      </c>
      <c r="I6" s="19" t="e">
        <f>(E24/E6)*100</f>
        <v>#DIV/0!</v>
      </c>
      <c r="J6" s="21">
        <f>IF(E6&lt;=0,0, IF((I6)&lt;=0,0,IF(I6&lt;1.5,1,IF(I6&gt;3,3,2))))</f>
        <v>0</v>
      </c>
      <c r="K6" s="27"/>
      <c r="L6" s="2"/>
      <c r="M6" s="2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</row>
    <row r="7" spans="1:100" ht="14.25" x14ac:dyDescent="0.2">
      <c r="A7" s="8"/>
      <c r="B7" s="93" t="s">
        <v>57</v>
      </c>
      <c r="C7" s="92" t="s">
        <v>3</v>
      </c>
      <c r="D7" s="109" t="s">
        <v>82</v>
      </c>
      <c r="E7" s="120"/>
      <c r="F7" s="168"/>
      <c r="G7" s="98">
        <v>2</v>
      </c>
      <c r="H7" s="146" t="s">
        <v>122</v>
      </c>
      <c r="I7" s="19" t="e">
        <f>(E26/E11)*100</f>
        <v>#DIV/0!</v>
      </c>
      <c r="J7" s="21">
        <f>IF(E11&lt;=0,0, IF((I7)&lt;=0,0,IF(I7&lt;2,1,IF(I7&gt;8,3,2))))</f>
        <v>0</v>
      </c>
      <c r="K7" s="27"/>
      <c r="L7" s="2"/>
      <c r="M7" s="2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</row>
    <row r="8" spans="1:100" ht="14.25" x14ac:dyDescent="0.2">
      <c r="A8" s="8"/>
      <c r="B8" s="93" t="s">
        <v>64</v>
      </c>
      <c r="C8" s="92" t="s">
        <v>4</v>
      </c>
      <c r="D8" s="109" t="s">
        <v>83</v>
      </c>
      <c r="E8" s="120"/>
      <c r="F8" s="168"/>
      <c r="G8" s="98">
        <v>3</v>
      </c>
      <c r="H8" s="146" t="s">
        <v>123</v>
      </c>
      <c r="I8" s="19" t="e">
        <f>(E24/(E20+E21))*100</f>
        <v>#DIV/0!</v>
      </c>
      <c r="J8" s="21">
        <f>IF((E20+E21)&lt;=0,0,IF(I8&lt;=0,0,IF(I8&lt;6,1,IF(I8&gt;15,3,2))))</f>
        <v>0</v>
      </c>
      <c r="K8" s="27"/>
      <c r="L8" s="2"/>
      <c r="M8" s="2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</row>
    <row r="9" spans="1:100" ht="14.25" x14ac:dyDescent="0.2">
      <c r="A9" s="8"/>
      <c r="B9" s="93" t="s">
        <v>65</v>
      </c>
      <c r="C9" s="92" t="s">
        <v>5</v>
      </c>
      <c r="D9" s="109" t="s">
        <v>87</v>
      </c>
      <c r="E9" s="120"/>
      <c r="F9" s="168"/>
      <c r="G9" s="98">
        <v>4</v>
      </c>
      <c r="H9" s="146" t="s">
        <v>8</v>
      </c>
      <c r="I9" s="19" t="e">
        <f>((E12-E13)/E6)*100</f>
        <v>#DIV/0!</v>
      </c>
      <c r="J9" s="21">
        <f>IF(E6&lt;=0,0, IF((I9)&gt;=100,0,IF(I9&lt;55,3,IF(I9&gt;70,1,2))))</f>
        <v>0</v>
      </c>
      <c r="K9" s="27"/>
      <c r="L9" s="2"/>
      <c r="M9" s="2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</row>
    <row r="10" spans="1:100" ht="14.25" x14ac:dyDescent="0.2">
      <c r="A10" s="8"/>
      <c r="B10" s="93" t="s">
        <v>58</v>
      </c>
      <c r="C10" s="92" t="s">
        <v>79</v>
      </c>
      <c r="D10" s="109" t="s">
        <v>88</v>
      </c>
      <c r="E10" s="120"/>
      <c r="F10" s="168"/>
      <c r="G10" s="98">
        <v>5</v>
      </c>
      <c r="H10" s="146" t="s">
        <v>7</v>
      </c>
      <c r="I10" s="19" t="e">
        <f>E24/E25</f>
        <v>#DIV/0!</v>
      </c>
      <c r="J10" s="21">
        <f>IF(AND(E25&lt;=0,E24&lt;=0),0, IF(AND(E25&lt;=0,E24&gt;0),3,IF(I10&lt;=0,0, IF(I10&lt;1,1,IF(I10&gt;3,3,2)))))</f>
        <v>0</v>
      </c>
      <c r="K10" s="27"/>
      <c r="L10" s="2"/>
      <c r="M10" s="2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</row>
    <row r="11" spans="1:100" ht="14.25" x14ac:dyDescent="0.2">
      <c r="A11" s="8"/>
      <c r="B11" s="93" t="s">
        <v>78</v>
      </c>
      <c r="C11" s="92" t="s">
        <v>125</v>
      </c>
      <c r="D11" s="109" t="s">
        <v>126</v>
      </c>
      <c r="E11" s="120"/>
      <c r="F11" s="168"/>
      <c r="G11" s="98">
        <v>6</v>
      </c>
      <c r="H11" s="146" t="s">
        <v>124</v>
      </c>
      <c r="I11" s="19" t="e">
        <f>(E12-E13-E9-E10)/(E26+E22+E23)</f>
        <v>#DIV/0!</v>
      </c>
      <c r="J11" s="21">
        <f>IF((E26+E22+E23)&lt;=0,0,IF((I11)&gt;=30,0,IF(I11&lt;5,3,IF(I11&gt;10,1,2))))</f>
        <v>0</v>
      </c>
      <c r="K11" s="27"/>
      <c r="L11" s="2"/>
      <c r="M11" s="2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</row>
    <row r="12" spans="1:100" ht="14.25" x14ac:dyDescent="0.2">
      <c r="A12" s="8"/>
      <c r="B12" s="93" t="s">
        <v>66</v>
      </c>
      <c r="C12" s="92" t="s">
        <v>0</v>
      </c>
      <c r="D12" s="109" t="s">
        <v>22</v>
      </c>
      <c r="E12" s="120"/>
      <c r="F12" s="168"/>
      <c r="G12" s="98">
        <v>7</v>
      </c>
      <c r="H12" s="146" t="s">
        <v>120</v>
      </c>
      <c r="I12" s="19" t="e">
        <f>(E20+E21)/E7</f>
        <v>#DIV/0!</v>
      </c>
      <c r="J12" s="21">
        <f>IF(E7&lt;0,0,IF(AND(E7=0,(E20+E21)&gt;0),1,IF(AND(E7=0,(E20+E21)&lt;=0),0,IF(I12&lt;=0,0,IF(I12&gt;2,3,IF(I12&lt;0.5,1,2))))))</f>
        <v>0</v>
      </c>
      <c r="K12" s="27"/>
      <c r="L12" s="2"/>
      <c r="M12" s="2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</row>
    <row r="13" spans="1:100" ht="14.25" x14ac:dyDescent="0.2">
      <c r="A13" s="8"/>
      <c r="B13" s="93" t="s">
        <v>59</v>
      </c>
      <c r="C13" s="92" t="s">
        <v>1</v>
      </c>
      <c r="D13" s="109" t="s">
        <v>51</v>
      </c>
      <c r="E13" s="120"/>
      <c r="F13" s="168"/>
      <c r="G13" s="98">
        <v>8</v>
      </c>
      <c r="H13" s="146" t="s">
        <v>53</v>
      </c>
      <c r="I13" s="19" t="e">
        <f>(E8+E9+E10)/E14</f>
        <v>#DIV/0!</v>
      </c>
      <c r="J13" s="21">
        <f>IF(E14&lt;0,0,IF(AND(E14=0,(E8+E9+E10)&gt;0),3,IF(AND(E14=0,(E8+E9+E10)&lt;=0),0,IF(I13&lt;=0,0,IF(I13&gt;1.5,3,IF(I13&lt;0.5,1,2))))))</f>
        <v>0</v>
      </c>
      <c r="K13" s="27"/>
      <c r="L13" s="2"/>
      <c r="M13" s="2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</row>
    <row r="14" spans="1:100" ht="15.75" thickBot="1" x14ac:dyDescent="0.25">
      <c r="A14" s="8"/>
      <c r="B14" s="156" t="s">
        <v>67</v>
      </c>
      <c r="C14" s="157" t="s">
        <v>2</v>
      </c>
      <c r="D14" s="158" t="s">
        <v>89</v>
      </c>
      <c r="E14" s="171"/>
      <c r="F14" s="169"/>
      <c r="G14" s="163" t="s">
        <v>24</v>
      </c>
      <c r="H14" s="164" t="s">
        <v>143</v>
      </c>
      <c r="I14" s="164"/>
      <c r="J14" s="165">
        <f>SUM(J6:J13)</f>
        <v>0</v>
      </c>
      <c r="K14" s="27"/>
      <c r="L14" s="2"/>
      <c r="M14" s="2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</row>
    <row r="15" spans="1:100" ht="15" thickTop="1" x14ac:dyDescent="0.2">
      <c r="A15" s="8"/>
      <c r="B15" s="153"/>
      <c r="C15" s="154"/>
      <c r="D15" s="29"/>
      <c r="E15" s="155"/>
      <c r="F15" s="160"/>
      <c r="G15" s="88"/>
      <c r="H15" s="10"/>
      <c r="I15" s="100"/>
      <c r="J15" s="88"/>
      <c r="K15" s="27"/>
      <c r="L15" s="2"/>
      <c r="M15" s="2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</row>
    <row r="16" spans="1:100" ht="14.25" x14ac:dyDescent="0.2">
      <c r="A16" s="8"/>
      <c r="B16" s="8"/>
      <c r="C16" s="7"/>
      <c r="D16" s="7"/>
      <c r="E16" s="8"/>
      <c r="F16" s="124"/>
      <c r="G16" s="10"/>
      <c r="H16" s="10"/>
      <c r="I16" s="10"/>
      <c r="J16" s="10"/>
      <c r="K16" s="10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</row>
    <row r="17" spans="1:100" ht="14.25" x14ac:dyDescent="0.2">
      <c r="A17" s="8"/>
      <c r="B17" s="13"/>
      <c r="C17" s="25" t="s">
        <v>91</v>
      </c>
      <c r="D17" s="13"/>
      <c r="E17" s="121"/>
      <c r="F17" s="124"/>
      <c r="G17" s="7"/>
      <c r="H17" s="7"/>
      <c r="I17" s="7"/>
      <c r="J17" s="7"/>
      <c r="K17" s="7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</row>
    <row r="18" spans="1:100" ht="15" thickBot="1" x14ac:dyDescent="0.25">
      <c r="A18" s="8"/>
      <c r="B18" s="8"/>
      <c r="C18" s="7"/>
      <c r="D18" s="7"/>
      <c r="E18" s="118"/>
      <c r="F18" s="124"/>
      <c r="G18" s="7"/>
      <c r="H18" s="7"/>
      <c r="I18" s="7"/>
      <c r="J18" s="7"/>
      <c r="K18" s="7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</row>
    <row r="19" spans="1:100" ht="43.5" thickTop="1" x14ac:dyDescent="0.2">
      <c r="A19" s="8"/>
      <c r="B19" s="136" t="s">
        <v>63</v>
      </c>
      <c r="C19" s="141" t="s">
        <v>9</v>
      </c>
      <c r="D19" s="137" t="s">
        <v>10</v>
      </c>
      <c r="E19" s="162" t="s">
        <v>11</v>
      </c>
      <c r="F19" s="159"/>
      <c r="G19" s="7"/>
      <c r="H19" s="7"/>
      <c r="I19" s="7"/>
      <c r="J19" s="7"/>
      <c r="K19" s="7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</row>
    <row r="20" spans="1:100" ht="14.25" x14ac:dyDescent="0.2">
      <c r="A20" s="8"/>
      <c r="B20" s="94" t="s">
        <v>68</v>
      </c>
      <c r="C20" s="96" t="s">
        <v>69</v>
      </c>
      <c r="D20" s="109" t="s">
        <v>12</v>
      </c>
      <c r="E20" s="170"/>
      <c r="F20" s="160"/>
      <c r="G20" s="7"/>
      <c r="H20" s="7"/>
      <c r="I20" s="7"/>
      <c r="J20" s="7"/>
      <c r="K20" s="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</row>
    <row r="21" spans="1:100" ht="14.25" x14ac:dyDescent="0.2">
      <c r="A21" s="8"/>
      <c r="B21" s="94" t="s">
        <v>60</v>
      </c>
      <c r="C21" s="96" t="s">
        <v>13</v>
      </c>
      <c r="D21" s="109" t="s">
        <v>14</v>
      </c>
      <c r="E21" s="170"/>
      <c r="F21" s="160"/>
      <c r="G21" s="7"/>
      <c r="H21" s="7"/>
      <c r="I21" s="7"/>
      <c r="J21" s="7"/>
      <c r="K21" s="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</row>
    <row r="22" spans="1:100" ht="14.25" x14ac:dyDescent="0.2">
      <c r="A22" s="8"/>
      <c r="B22" s="94" t="s">
        <v>70</v>
      </c>
      <c r="C22" s="96" t="s">
        <v>71</v>
      </c>
      <c r="D22" s="109" t="s">
        <v>80</v>
      </c>
      <c r="E22" s="170"/>
      <c r="F22" s="160"/>
      <c r="G22" s="7"/>
      <c r="H22" s="7"/>
      <c r="I22" s="7"/>
      <c r="J22" s="7"/>
      <c r="K22" s="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</row>
    <row r="23" spans="1:100" ht="18" customHeight="1" x14ac:dyDescent="0.2">
      <c r="A23" s="8"/>
      <c r="B23" s="94" t="s">
        <v>72</v>
      </c>
      <c r="C23" s="96" t="s">
        <v>73</v>
      </c>
      <c r="D23" s="109" t="s">
        <v>15</v>
      </c>
      <c r="E23" s="170"/>
      <c r="F23" s="160"/>
      <c r="G23" s="7"/>
      <c r="H23" s="7"/>
      <c r="I23" s="7"/>
      <c r="J23" s="7"/>
      <c r="K23" s="7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</row>
    <row r="24" spans="1:100" ht="14.25" x14ac:dyDescent="0.2">
      <c r="A24" s="8"/>
      <c r="B24" s="94" t="s">
        <v>62</v>
      </c>
      <c r="C24" s="96" t="s">
        <v>74</v>
      </c>
      <c r="D24" s="109" t="s">
        <v>16</v>
      </c>
      <c r="E24" s="170"/>
      <c r="F24" s="160"/>
      <c r="G24" s="7"/>
      <c r="H24" s="7"/>
      <c r="I24" s="7"/>
      <c r="J24" s="7"/>
      <c r="K24" s="7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</row>
    <row r="25" spans="1:100" ht="14.25" x14ac:dyDescent="0.2">
      <c r="A25" s="8"/>
      <c r="B25" s="94" t="s">
        <v>75</v>
      </c>
      <c r="C25" s="96" t="s">
        <v>76</v>
      </c>
      <c r="D25" s="109" t="s">
        <v>17</v>
      </c>
      <c r="E25" s="170"/>
      <c r="F25" s="160"/>
      <c r="G25" s="7"/>
      <c r="H25" s="7"/>
      <c r="I25" s="7"/>
      <c r="J25" s="7"/>
      <c r="K25" s="7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</row>
    <row r="26" spans="1:100" ht="15" thickBot="1" x14ac:dyDescent="0.25">
      <c r="A26" s="8"/>
      <c r="B26" s="95" t="s">
        <v>61</v>
      </c>
      <c r="C26" s="97" t="s">
        <v>77</v>
      </c>
      <c r="D26" s="110" t="s">
        <v>81</v>
      </c>
      <c r="E26" s="171"/>
      <c r="F26" s="160"/>
      <c r="G26" s="7"/>
      <c r="H26" s="7"/>
      <c r="I26" s="7"/>
      <c r="J26" s="7"/>
      <c r="K26" s="7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</row>
    <row r="27" spans="1:100" ht="15" thickTop="1" x14ac:dyDescent="0.2">
      <c r="A27" s="8"/>
      <c r="B27" s="8"/>
      <c r="C27" s="27"/>
      <c r="D27" s="26"/>
      <c r="E27" s="172"/>
      <c r="F27" s="128"/>
      <c r="G27" s="7"/>
      <c r="H27" s="7"/>
      <c r="I27" s="7"/>
      <c r="J27" s="7"/>
      <c r="K27" s="7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</row>
    <row r="28" spans="1:100" ht="14.25" x14ac:dyDescent="0.2">
      <c r="A28" s="8"/>
      <c r="F28" s="128"/>
      <c r="G28" s="1"/>
      <c r="H28" s="1"/>
      <c r="I28" s="1"/>
      <c r="J28" s="1"/>
      <c r="K28" s="7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</row>
    <row r="29" spans="1:100" ht="14.25" x14ac:dyDescent="0.2">
      <c r="F29" s="125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</row>
    <row r="30" spans="1:100" ht="14.25" x14ac:dyDescent="0.2">
      <c r="F30" s="123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</row>
    <row r="31" spans="1:100" ht="14.25" x14ac:dyDescent="0.2">
      <c r="F31" s="123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</row>
    <row r="32" spans="1:100" ht="14.25" x14ac:dyDescent="0.2">
      <c r="C32" s="1"/>
      <c r="D32" s="3"/>
      <c r="E32" s="123"/>
      <c r="F32" s="123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</row>
    <row r="33" spans="3:100" ht="14.25" x14ac:dyDescent="0.2">
      <c r="C33" s="1"/>
      <c r="D33" s="3"/>
      <c r="E33" s="123"/>
      <c r="F33" s="123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</row>
    <row r="34" spans="3:100" ht="14.25" x14ac:dyDescent="0.2">
      <c r="C34" s="1"/>
      <c r="D34" s="3"/>
      <c r="E34" s="123"/>
      <c r="F34" s="123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</row>
    <row r="35" spans="3:100" ht="14.25" x14ac:dyDescent="0.2">
      <c r="C35" s="1"/>
      <c r="D35" s="3"/>
      <c r="E35" s="123"/>
      <c r="F35" s="123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</row>
    <row r="36" spans="3:100" ht="14.25" x14ac:dyDescent="0.2">
      <c r="C36" s="1"/>
      <c r="D36" s="3"/>
      <c r="E36" s="123"/>
      <c r="F36" s="123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</row>
    <row r="37" spans="3:100" ht="14.25" x14ac:dyDescent="0.2">
      <c r="C37" s="1"/>
      <c r="D37" s="3"/>
      <c r="E37" s="123"/>
      <c r="F37" s="123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</row>
    <row r="38" spans="3:100" ht="14.25" x14ac:dyDescent="0.2">
      <c r="C38" s="1"/>
      <c r="D38" s="3"/>
      <c r="E38" s="123"/>
      <c r="F38" s="123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</row>
    <row r="39" spans="3:100" ht="14.25" x14ac:dyDescent="0.2">
      <c r="C39" s="1"/>
      <c r="D39" s="3"/>
      <c r="E39" s="123"/>
      <c r="F39" s="123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</row>
    <row r="40" spans="3:100" ht="14.25" x14ac:dyDescent="0.2">
      <c r="C40" s="1"/>
      <c r="D40" s="3"/>
      <c r="E40" s="123"/>
      <c r="F40" s="123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</row>
    <row r="41" spans="3:100" ht="14.25" x14ac:dyDescent="0.2">
      <c r="C41" s="1"/>
      <c r="D41" s="3"/>
      <c r="E41" s="123"/>
      <c r="F41" s="123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</row>
    <row r="42" spans="3:100" ht="14.25" x14ac:dyDescent="0.2">
      <c r="C42" s="1"/>
      <c r="D42" s="3"/>
      <c r="E42" s="123"/>
      <c r="F42" s="123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</row>
    <row r="43" spans="3:100" ht="14.25" x14ac:dyDescent="0.2">
      <c r="C43" s="1"/>
      <c r="D43" s="3"/>
      <c r="E43" s="123"/>
      <c r="F43" s="123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</row>
    <row r="44" spans="3:100" ht="14.25" x14ac:dyDescent="0.2">
      <c r="C44" s="1"/>
      <c r="D44" s="3"/>
      <c r="E44" s="123"/>
      <c r="F44" s="123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</row>
    <row r="45" spans="3:100" ht="14.25" x14ac:dyDescent="0.2">
      <c r="C45" s="1"/>
      <c r="D45" s="3"/>
      <c r="E45" s="123"/>
      <c r="F45" s="123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</row>
    <row r="46" spans="3:100" ht="14.25" x14ac:dyDescent="0.2">
      <c r="C46" s="1"/>
      <c r="D46" s="3"/>
      <c r="E46" s="123"/>
      <c r="F46" s="123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</row>
    <row r="47" spans="3:100" ht="14.25" x14ac:dyDescent="0.2">
      <c r="C47" s="1"/>
      <c r="D47" s="3"/>
      <c r="E47" s="123"/>
      <c r="F47" s="123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</row>
    <row r="48" spans="3:100" ht="14.25" x14ac:dyDescent="0.2">
      <c r="C48" s="1"/>
      <c r="D48" s="3"/>
      <c r="E48" s="123"/>
      <c r="F48" s="123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</row>
    <row r="49" spans="3:100" ht="14.25" x14ac:dyDescent="0.2">
      <c r="C49" s="1"/>
      <c r="D49" s="3"/>
      <c r="E49" s="123"/>
      <c r="F49" s="123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</row>
    <row r="50" spans="3:100" ht="14.25" x14ac:dyDescent="0.2">
      <c r="C50" s="1"/>
      <c r="D50" s="3"/>
      <c r="E50" s="123"/>
      <c r="F50" s="123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</row>
    <row r="51" spans="3:100" ht="14.25" x14ac:dyDescent="0.2">
      <c r="C51" s="1"/>
      <c r="D51" s="3"/>
      <c r="E51" s="123"/>
      <c r="F51" s="123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</row>
    <row r="52" spans="3:100" ht="14.25" x14ac:dyDescent="0.2">
      <c r="C52" s="1"/>
      <c r="D52" s="3"/>
      <c r="E52" s="123"/>
      <c r="F52" s="123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</row>
    <row r="53" spans="3:100" ht="14.25" x14ac:dyDescent="0.2">
      <c r="C53" s="1"/>
      <c r="D53" s="3"/>
      <c r="E53" s="123"/>
      <c r="F53" s="123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</row>
    <row r="54" spans="3:100" ht="14.25" x14ac:dyDescent="0.2">
      <c r="C54" s="1"/>
      <c r="D54" s="3"/>
      <c r="E54" s="123"/>
      <c r="F54" s="123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</row>
    <row r="55" spans="3:100" ht="14.25" x14ac:dyDescent="0.2">
      <c r="C55" s="1"/>
      <c r="D55" s="3"/>
      <c r="E55" s="123"/>
      <c r="F55" s="123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</row>
    <row r="56" spans="3:100" ht="14.25" x14ac:dyDescent="0.2">
      <c r="C56" s="1"/>
      <c r="D56" s="3"/>
      <c r="E56" s="123"/>
      <c r="F56" s="123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</row>
    <row r="57" spans="3:100" ht="14.25" x14ac:dyDescent="0.2">
      <c r="C57" s="1"/>
      <c r="D57" s="3"/>
      <c r="E57" s="123"/>
      <c r="F57" s="123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</row>
    <row r="58" spans="3:100" ht="14.25" x14ac:dyDescent="0.2">
      <c r="C58" s="1"/>
      <c r="D58" s="3"/>
      <c r="E58" s="123"/>
      <c r="F58" s="123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</row>
    <row r="59" spans="3:100" ht="14.25" x14ac:dyDescent="0.2">
      <c r="C59" s="1"/>
      <c r="D59" s="3"/>
      <c r="E59" s="123"/>
      <c r="F59" s="123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</row>
    <row r="60" spans="3:100" ht="14.25" x14ac:dyDescent="0.2">
      <c r="C60" s="1"/>
      <c r="D60" s="3"/>
      <c r="E60" s="123"/>
      <c r="F60" s="123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</row>
    <row r="61" spans="3:100" ht="14.25" x14ac:dyDescent="0.2">
      <c r="C61" s="1"/>
      <c r="D61" s="3"/>
      <c r="E61" s="123"/>
      <c r="F61" s="123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</row>
    <row r="62" spans="3:100" ht="14.25" x14ac:dyDescent="0.2">
      <c r="C62" s="1"/>
      <c r="D62" s="3"/>
      <c r="E62" s="123"/>
      <c r="F62" s="123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</row>
    <row r="63" spans="3:100" ht="14.25" x14ac:dyDescent="0.2">
      <c r="C63" s="1"/>
      <c r="D63" s="3"/>
      <c r="E63" s="123"/>
      <c r="F63" s="123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</row>
    <row r="64" spans="3:100" ht="14.25" x14ac:dyDescent="0.2">
      <c r="C64" s="1"/>
      <c r="D64" s="3"/>
      <c r="E64" s="123"/>
      <c r="F64" s="123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</row>
    <row r="65" spans="3:100" ht="14.25" x14ac:dyDescent="0.2">
      <c r="C65" s="1"/>
      <c r="D65" s="3"/>
      <c r="E65" s="123"/>
      <c r="F65" s="123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</row>
    <row r="66" spans="3:100" ht="14.25" x14ac:dyDescent="0.2">
      <c r="C66" s="1"/>
      <c r="D66" s="3"/>
      <c r="E66" s="123"/>
      <c r="F66" s="123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</row>
    <row r="67" spans="3:100" ht="14.25" x14ac:dyDescent="0.2">
      <c r="C67" s="1"/>
      <c r="D67" s="3"/>
      <c r="E67" s="123"/>
      <c r="F67" s="123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</row>
    <row r="68" spans="3:100" ht="14.25" x14ac:dyDescent="0.2">
      <c r="C68" s="1"/>
      <c r="D68" s="3"/>
      <c r="E68" s="123"/>
      <c r="F68" s="123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</row>
    <row r="69" spans="3:100" ht="14.25" x14ac:dyDescent="0.2">
      <c r="C69" s="1"/>
      <c r="D69" s="3"/>
      <c r="E69" s="123"/>
      <c r="F69" s="123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</row>
    <row r="70" spans="3:100" ht="14.25" x14ac:dyDescent="0.2">
      <c r="C70" s="1"/>
      <c r="D70" s="3"/>
      <c r="E70" s="123"/>
      <c r="F70" s="123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</row>
    <row r="71" spans="3:100" ht="14.25" x14ac:dyDescent="0.2">
      <c r="C71" s="1"/>
      <c r="D71" s="3"/>
      <c r="E71" s="123"/>
      <c r="F71" s="123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</row>
    <row r="72" spans="3:100" ht="14.25" x14ac:dyDescent="0.2">
      <c r="C72" s="1"/>
      <c r="D72" s="3"/>
      <c r="E72" s="123"/>
      <c r="F72" s="123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</row>
    <row r="73" spans="3:100" ht="14.25" x14ac:dyDescent="0.2">
      <c r="C73" s="1"/>
      <c r="D73" s="3"/>
      <c r="E73" s="123"/>
      <c r="F73" s="123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</row>
    <row r="74" spans="3:100" ht="14.25" x14ac:dyDescent="0.2">
      <c r="C74" s="1"/>
      <c r="D74" s="3"/>
      <c r="E74" s="123"/>
      <c r="F74" s="123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</row>
    <row r="75" spans="3:100" ht="14.25" x14ac:dyDescent="0.2">
      <c r="C75" s="1"/>
      <c r="D75" s="3"/>
      <c r="E75" s="123"/>
      <c r="F75" s="123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</row>
    <row r="76" spans="3:100" ht="14.25" x14ac:dyDescent="0.2">
      <c r="C76" s="1"/>
      <c r="D76" s="3"/>
      <c r="E76" s="123"/>
      <c r="F76" s="123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</row>
    <row r="77" spans="3:100" ht="14.25" x14ac:dyDescent="0.2">
      <c r="C77" s="1"/>
      <c r="D77" s="3"/>
      <c r="E77" s="123"/>
      <c r="F77" s="123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</row>
    <row r="78" spans="3:100" ht="14.25" x14ac:dyDescent="0.2">
      <c r="C78" s="1"/>
      <c r="D78" s="3"/>
      <c r="E78" s="123"/>
      <c r="F78" s="123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</row>
    <row r="79" spans="3:100" ht="14.25" x14ac:dyDescent="0.2">
      <c r="C79" s="1"/>
      <c r="D79" s="3"/>
      <c r="E79" s="123"/>
      <c r="F79" s="123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</row>
    <row r="80" spans="3:100" ht="14.25" x14ac:dyDescent="0.2">
      <c r="C80" s="1"/>
      <c r="D80" s="3"/>
      <c r="E80" s="123"/>
      <c r="F80" s="123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</row>
    <row r="81" spans="3:100" ht="14.25" x14ac:dyDescent="0.2">
      <c r="C81" s="1"/>
      <c r="D81" s="3"/>
      <c r="E81" s="123"/>
      <c r="F81" s="123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</row>
    <row r="82" spans="3:100" ht="14.25" x14ac:dyDescent="0.2">
      <c r="C82" s="1"/>
      <c r="D82" s="3"/>
      <c r="E82" s="123"/>
      <c r="F82" s="123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</row>
    <row r="83" spans="3:100" ht="14.25" x14ac:dyDescent="0.2">
      <c r="C83" s="1"/>
      <c r="D83" s="3"/>
      <c r="E83" s="123"/>
      <c r="F83" s="123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</row>
    <row r="84" spans="3:100" ht="14.25" x14ac:dyDescent="0.2">
      <c r="C84" s="1"/>
      <c r="D84" s="3"/>
      <c r="E84" s="123"/>
      <c r="F84" s="123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</row>
    <row r="85" spans="3:100" ht="14.25" x14ac:dyDescent="0.2">
      <c r="C85" s="1"/>
      <c r="D85" s="3"/>
      <c r="E85" s="123"/>
      <c r="F85" s="123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</row>
    <row r="86" spans="3:100" ht="14.25" x14ac:dyDescent="0.2">
      <c r="C86" s="1"/>
      <c r="D86" s="3"/>
      <c r="E86" s="123"/>
      <c r="F86" s="123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</row>
    <row r="87" spans="3:100" ht="14.25" x14ac:dyDescent="0.2">
      <c r="C87" s="1"/>
      <c r="D87" s="3"/>
      <c r="E87" s="123"/>
      <c r="F87" s="123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</row>
    <row r="88" spans="3:100" ht="14.25" x14ac:dyDescent="0.2">
      <c r="C88" s="1"/>
      <c r="D88" s="3"/>
      <c r="E88" s="123"/>
      <c r="F88" s="123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</row>
    <row r="89" spans="3:100" ht="14.25" x14ac:dyDescent="0.2">
      <c r="C89" s="1"/>
      <c r="D89" s="3"/>
      <c r="E89" s="123"/>
      <c r="F89" s="123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</row>
    <row r="90" spans="3:100" ht="14.25" x14ac:dyDescent="0.2">
      <c r="C90" s="1"/>
      <c r="D90" s="3"/>
      <c r="E90" s="123"/>
      <c r="F90" s="123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</row>
    <row r="91" spans="3:100" ht="14.25" x14ac:dyDescent="0.2">
      <c r="C91" s="1"/>
      <c r="D91" s="3"/>
      <c r="E91" s="123"/>
      <c r="F91" s="123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</row>
    <row r="92" spans="3:100" ht="14.25" x14ac:dyDescent="0.2">
      <c r="C92" s="1"/>
      <c r="D92" s="3"/>
      <c r="E92" s="123"/>
      <c r="F92" s="123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</row>
    <row r="93" spans="3:100" ht="14.25" x14ac:dyDescent="0.2">
      <c r="C93" s="1"/>
      <c r="D93" s="3"/>
      <c r="E93" s="123"/>
      <c r="F93" s="123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</row>
    <row r="94" spans="3:100" ht="14.25" x14ac:dyDescent="0.2">
      <c r="C94" s="1"/>
      <c r="D94" s="3"/>
      <c r="E94" s="123"/>
      <c r="F94" s="123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</row>
    <row r="95" spans="3:100" ht="14.25" x14ac:dyDescent="0.2">
      <c r="C95" s="1"/>
      <c r="D95" s="3"/>
      <c r="E95" s="123"/>
      <c r="F95" s="123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</row>
    <row r="96" spans="3:100" ht="14.25" x14ac:dyDescent="0.2">
      <c r="C96" s="1"/>
      <c r="D96" s="3"/>
      <c r="E96" s="123"/>
      <c r="F96" s="123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</row>
    <row r="97" spans="3:100" ht="14.25" x14ac:dyDescent="0.2">
      <c r="C97" s="1"/>
      <c r="D97" s="3"/>
      <c r="E97" s="123"/>
      <c r="F97" s="123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</row>
    <row r="98" spans="3:100" ht="14.25" x14ac:dyDescent="0.2">
      <c r="C98" s="1"/>
      <c r="D98" s="3"/>
      <c r="E98" s="123"/>
      <c r="F98" s="123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</row>
    <row r="99" spans="3:100" ht="14.25" x14ac:dyDescent="0.2">
      <c r="C99" s="1"/>
      <c r="D99" s="3"/>
      <c r="E99" s="123"/>
      <c r="F99" s="123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</row>
    <row r="100" spans="3:100" ht="14.25" x14ac:dyDescent="0.2">
      <c r="C100" s="1"/>
      <c r="D100" s="3"/>
      <c r="E100" s="123"/>
      <c r="F100" s="123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</row>
    <row r="101" spans="3:100" ht="14.25" x14ac:dyDescent="0.2">
      <c r="C101" s="1"/>
      <c r="D101" s="3"/>
      <c r="E101" s="123"/>
      <c r="F101" s="123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</row>
    <row r="102" spans="3:100" ht="14.25" x14ac:dyDescent="0.2">
      <c r="C102" s="1"/>
      <c r="D102" s="3"/>
      <c r="E102" s="123"/>
      <c r="F102" s="123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</row>
    <row r="103" spans="3:100" ht="14.25" x14ac:dyDescent="0.2">
      <c r="C103" s="1"/>
      <c r="D103" s="3"/>
      <c r="E103" s="123"/>
      <c r="F103" s="123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</row>
    <row r="104" spans="3:100" ht="14.25" x14ac:dyDescent="0.2">
      <c r="C104" s="1"/>
      <c r="D104" s="3"/>
      <c r="E104" s="123"/>
      <c r="F104" s="123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</row>
    <row r="105" spans="3:100" ht="14.25" x14ac:dyDescent="0.2">
      <c r="C105" s="1"/>
      <c r="D105" s="3"/>
      <c r="E105" s="123"/>
      <c r="F105" s="123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</row>
    <row r="106" spans="3:100" ht="14.25" x14ac:dyDescent="0.2">
      <c r="C106" s="1"/>
      <c r="D106" s="3"/>
      <c r="E106" s="123"/>
      <c r="F106" s="123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</row>
    <row r="107" spans="3:100" ht="14.25" x14ac:dyDescent="0.2">
      <c r="C107" s="1"/>
      <c r="D107" s="3"/>
      <c r="E107" s="123"/>
      <c r="F107" s="123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</row>
    <row r="108" spans="3:100" ht="14.25" x14ac:dyDescent="0.2">
      <c r="C108" s="1"/>
      <c r="D108" s="3"/>
      <c r="E108" s="123"/>
      <c r="F108" s="123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</row>
    <row r="109" spans="3:100" ht="14.25" x14ac:dyDescent="0.2">
      <c r="C109" s="1"/>
      <c r="D109" s="3"/>
      <c r="E109" s="123"/>
      <c r="F109" s="123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</row>
    <row r="110" spans="3:100" ht="14.25" x14ac:dyDescent="0.2">
      <c r="C110" s="1"/>
      <c r="D110" s="3"/>
      <c r="E110" s="123"/>
      <c r="F110" s="123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</row>
    <row r="111" spans="3:100" ht="14.25" x14ac:dyDescent="0.2">
      <c r="C111" s="1"/>
      <c r="D111" s="3"/>
      <c r="E111" s="123"/>
      <c r="F111" s="123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</row>
    <row r="112" spans="3:100" ht="14.25" x14ac:dyDescent="0.2">
      <c r="C112" s="1"/>
      <c r="D112" s="3"/>
      <c r="E112" s="123"/>
      <c r="F112" s="123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</row>
    <row r="113" spans="3:100" ht="14.25" x14ac:dyDescent="0.2">
      <c r="C113" s="1"/>
      <c r="D113" s="3"/>
      <c r="E113" s="123"/>
      <c r="F113" s="123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</row>
    <row r="114" spans="3:100" ht="14.25" x14ac:dyDescent="0.2">
      <c r="C114" s="1"/>
      <c r="D114" s="3"/>
      <c r="E114" s="123"/>
      <c r="F114" s="123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</row>
    <row r="115" spans="3:100" ht="14.25" x14ac:dyDescent="0.2">
      <c r="C115" s="1"/>
      <c r="D115" s="3"/>
      <c r="E115" s="123"/>
      <c r="F115" s="123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</row>
    <row r="116" spans="3:100" ht="14.25" x14ac:dyDescent="0.2">
      <c r="C116" s="1"/>
      <c r="D116" s="3"/>
      <c r="E116" s="123"/>
      <c r="F116" s="123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</row>
    <row r="117" spans="3:100" ht="14.25" x14ac:dyDescent="0.2">
      <c r="C117" s="1"/>
      <c r="D117" s="3"/>
      <c r="E117" s="123"/>
      <c r="F117" s="123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</row>
    <row r="118" spans="3:100" ht="14.25" x14ac:dyDescent="0.2">
      <c r="C118" s="1"/>
      <c r="D118" s="3"/>
      <c r="E118" s="123"/>
      <c r="F118" s="123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</row>
    <row r="119" spans="3:100" ht="14.25" x14ac:dyDescent="0.2">
      <c r="C119" s="1"/>
      <c r="D119" s="3"/>
      <c r="E119" s="123"/>
      <c r="F119" s="123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</row>
    <row r="120" spans="3:100" ht="14.25" x14ac:dyDescent="0.2">
      <c r="C120" s="1"/>
      <c r="D120" s="3"/>
      <c r="E120" s="123"/>
      <c r="F120" s="123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</row>
    <row r="121" spans="3:100" ht="14.25" x14ac:dyDescent="0.2">
      <c r="C121" s="1"/>
      <c r="D121" s="3"/>
      <c r="E121" s="123"/>
      <c r="F121" s="123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</row>
    <row r="122" spans="3:100" ht="14.25" x14ac:dyDescent="0.2">
      <c r="C122" s="1"/>
      <c r="D122" s="3"/>
      <c r="E122" s="123"/>
      <c r="F122" s="123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</row>
    <row r="123" spans="3:100" ht="14.25" x14ac:dyDescent="0.2">
      <c r="C123" s="1"/>
      <c r="D123" s="3"/>
      <c r="E123" s="123"/>
      <c r="F123" s="123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</row>
    <row r="124" spans="3:100" ht="14.25" x14ac:dyDescent="0.2">
      <c r="C124" s="1"/>
      <c r="D124" s="3"/>
      <c r="E124" s="123"/>
      <c r="F124" s="123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</row>
    <row r="125" spans="3:100" ht="14.25" x14ac:dyDescent="0.2">
      <c r="C125" s="1"/>
      <c r="D125" s="3"/>
      <c r="E125" s="123"/>
      <c r="F125" s="123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</row>
    <row r="126" spans="3:100" ht="14.25" x14ac:dyDescent="0.2">
      <c r="C126" s="1"/>
      <c r="D126" s="3"/>
      <c r="E126" s="123"/>
      <c r="F126" s="123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</row>
    <row r="127" spans="3:100" ht="14.25" x14ac:dyDescent="0.2">
      <c r="C127" s="1"/>
      <c r="D127" s="3"/>
      <c r="E127" s="123"/>
      <c r="F127" s="123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</row>
    <row r="128" spans="3:100" ht="14.25" x14ac:dyDescent="0.2">
      <c r="C128" s="1"/>
      <c r="D128" s="3"/>
      <c r="E128" s="123"/>
      <c r="F128" s="123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</row>
    <row r="129" spans="3:100" ht="14.25" x14ac:dyDescent="0.2">
      <c r="C129" s="1"/>
      <c r="D129" s="3"/>
      <c r="E129" s="123"/>
      <c r="F129" s="123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</row>
    <row r="130" spans="3:100" ht="14.25" x14ac:dyDescent="0.2">
      <c r="C130" s="1"/>
      <c r="D130" s="3"/>
      <c r="E130" s="123"/>
      <c r="F130" s="123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</row>
    <row r="131" spans="3:100" ht="14.25" x14ac:dyDescent="0.2">
      <c r="C131" s="1"/>
      <c r="D131" s="3"/>
      <c r="E131" s="123"/>
      <c r="F131" s="123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</row>
    <row r="132" spans="3:100" ht="14.25" x14ac:dyDescent="0.2">
      <c r="C132" s="1"/>
      <c r="D132" s="3"/>
      <c r="E132" s="123"/>
      <c r="F132" s="123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</row>
    <row r="133" spans="3:100" ht="14.25" x14ac:dyDescent="0.2">
      <c r="C133" s="1"/>
      <c r="D133" s="3"/>
      <c r="E133" s="123"/>
      <c r="F133" s="123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</row>
    <row r="134" spans="3:100" ht="14.25" x14ac:dyDescent="0.2">
      <c r="C134" s="1"/>
      <c r="D134" s="3"/>
      <c r="E134" s="123"/>
      <c r="F134" s="123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</row>
    <row r="135" spans="3:100" ht="14.25" x14ac:dyDescent="0.2">
      <c r="C135" s="1"/>
      <c r="D135" s="3"/>
      <c r="E135" s="123"/>
      <c r="F135" s="123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</row>
    <row r="136" spans="3:100" ht="14.25" x14ac:dyDescent="0.2">
      <c r="C136" s="1"/>
      <c r="D136" s="3"/>
      <c r="E136" s="123"/>
      <c r="F136" s="123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</row>
    <row r="137" spans="3:100" ht="14.25" x14ac:dyDescent="0.2">
      <c r="C137" s="1"/>
      <c r="D137" s="3"/>
      <c r="E137" s="123"/>
      <c r="F137" s="123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</row>
    <row r="138" spans="3:100" ht="14.25" x14ac:dyDescent="0.2">
      <c r="C138" s="1"/>
      <c r="D138" s="3"/>
      <c r="E138" s="123"/>
      <c r="F138" s="123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</row>
    <row r="139" spans="3:100" ht="14.25" x14ac:dyDescent="0.2">
      <c r="C139" s="1"/>
      <c r="D139" s="3"/>
      <c r="E139" s="123"/>
      <c r="F139" s="123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</row>
    <row r="140" spans="3:100" ht="14.25" x14ac:dyDescent="0.2">
      <c r="C140" s="1"/>
      <c r="D140" s="3"/>
      <c r="E140" s="123"/>
      <c r="F140" s="123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</row>
    <row r="141" spans="3:100" ht="14.25" x14ac:dyDescent="0.2">
      <c r="C141" s="1"/>
      <c r="D141" s="3"/>
      <c r="E141" s="123"/>
      <c r="F141" s="123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</row>
    <row r="142" spans="3:100" ht="14.25" x14ac:dyDescent="0.2">
      <c r="C142" s="1"/>
      <c r="D142" s="3"/>
      <c r="E142" s="123"/>
      <c r="F142" s="123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</row>
    <row r="143" spans="3:100" ht="14.25" x14ac:dyDescent="0.2">
      <c r="C143" s="1"/>
      <c r="D143" s="3"/>
      <c r="E143" s="123"/>
      <c r="F143" s="123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</row>
    <row r="144" spans="3:100" ht="14.25" x14ac:dyDescent="0.2">
      <c r="C144" s="1"/>
      <c r="D144" s="3"/>
      <c r="E144" s="123"/>
      <c r="F144" s="123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</row>
    <row r="145" spans="3:100" ht="14.25" x14ac:dyDescent="0.2">
      <c r="C145" s="1"/>
      <c r="D145" s="3"/>
      <c r="E145" s="123"/>
      <c r="F145" s="123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</row>
    <row r="146" spans="3:100" ht="14.25" x14ac:dyDescent="0.2">
      <c r="C146" s="1"/>
      <c r="D146" s="3"/>
      <c r="E146" s="123"/>
      <c r="F146" s="123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</row>
    <row r="147" spans="3:100" ht="14.25" x14ac:dyDescent="0.2">
      <c r="C147" s="1"/>
      <c r="D147" s="3"/>
      <c r="E147" s="123"/>
      <c r="F147" s="123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</row>
    <row r="148" spans="3:100" ht="14.25" x14ac:dyDescent="0.2">
      <c r="C148" s="1"/>
      <c r="D148" s="3"/>
      <c r="E148" s="123"/>
      <c r="F148" s="123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</row>
    <row r="149" spans="3:100" ht="14.25" x14ac:dyDescent="0.2">
      <c r="C149" s="1"/>
      <c r="D149" s="3"/>
      <c r="E149" s="123"/>
      <c r="F149" s="123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</row>
    <row r="150" spans="3:100" ht="14.25" x14ac:dyDescent="0.2">
      <c r="C150" s="1"/>
      <c r="D150" s="3"/>
      <c r="E150" s="123"/>
      <c r="F150" s="123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</row>
    <row r="151" spans="3:100" ht="14.25" x14ac:dyDescent="0.2">
      <c r="C151" s="1"/>
      <c r="D151" s="3"/>
      <c r="E151" s="123"/>
      <c r="F151" s="123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</row>
    <row r="152" spans="3:100" ht="14.25" x14ac:dyDescent="0.2">
      <c r="C152" s="1"/>
      <c r="D152" s="3"/>
      <c r="E152" s="123"/>
      <c r="F152" s="123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</row>
    <row r="153" spans="3:100" ht="14.25" x14ac:dyDescent="0.2">
      <c r="C153" s="1"/>
      <c r="D153" s="3"/>
      <c r="E153" s="123"/>
      <c r="F153" s="123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</row>
    <row r="154" spans="3:100" ht="14.25" x14ac:dyDescent="0.2">
      <c r="C154" s="1"/>
      <c r="D154" s="3"/>
      <c r="E154" s="123"/>
      <c r="F154" s="123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</row>
    <row r="155" spans="3:100" ht="14.25" x14ac:dyDescent="0.2">
      <c r="C155" s="1"/>
      <c r="D155" s="3"/>
      <c r="E155" s="123"/>
      <c r="F155" s="123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</row>
    <row r="156" spans="3:100" ht="14.25" x14ac:dyDescent="0.2">
      <c r="C156" s="1"/>
      <c r="D156" s="3"/>
      <c r="E156" s="123"/>
      <c r="F156" s="123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</row>
    <row r="157" spans="3:100" ht="14.25" x14ac:dyDescent="0.2">
      <c r="C157" s="1"/>
      <c r="D157" s="3"/>
      <c r="E157" s="123"/>
      <c r="F157" s="123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</row>
    <row r="158" spans="3:100" ht="14.25" x14ac:dyDescent="0.2">
      <c r="C158" s="1"/>
      <c r="D158" s="3"/>
      <c r="E158" s="123"/>
      <c r="F158" s="123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</row>
    <row r="159" spans="3:100" ht="14.25" x14ac:dyDescent="0.2">
      <c r="C159" s="1"/>
      <c r="D159" s="3"/>
      <c r="E159" s="123"/>
      <c r="F159" s="123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</row>
    <row r="160" spans="3:100" ht="14.25" x14ac:dyDescent="0.2">
      <c r="C160" s="1"/>
      <c r="D160" s="3"/>
      <c r="E160" s="123"/>
      <c r="F160" s="123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</row>
    <row r="161" spans="3:100" ht="14.25" x14ac:dyDescent="0.2">
      <c r="C161" s="1"/>
      <c r="D161" s="3"/>
      <c r="E161" s="123"/>
      <c r="F161" s="123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</row>
    <row r="162" spans="3:100" ht="14.25" x14ac:dyDescent="0.2">
      <c r="C162" s="1"/>
      <c r="D162" s="3"/>
      <c r="E162" s="123"/>
      <c r="F162" s="123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</row>
    <row r="163" spans="3:100" ht="14.25" x14ac:dyDescent="0.2">
      <c r="C163" s="1"/>
      <c r="D163" s="3"/>
      <c r="E163" s="123"/>
      <c r="F163" s="123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</row>
    <row r="164" spans="3:100" ht="14.25" x14ac:dyDescent="0.2">
      <c r="C164" s="1"/>
      <c r="D164" s="3"/>
      <c r="E164" s="123"/>
      <c r="F164" s="123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</row>
    <row r="165" spans="3:100" ht="14.25" x14ac:dyDescent="0.2">
      <c r="C165" s="1"/>
      <c r="D165" s="3"/>
      <c r="E165" s="123"/>
      <c r="F165" s="123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</row>
    <row r="166" spans="3:100" ht="14.25" x14ac:dyDescent="0.2">
      <c r="C166" s="1"/>
      <c r="D166" s="3"/>
      <c r="E166" s="123"/>
      <c r="F166" s="123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</row>
    <row r="167" spans="3:100" ht="14.25" x14ac:dyDescent="0.2">
      <c r="C167" s="1"/>
      <c r="D167" s="3"/>
      <c r="E167" s="123"/>
      <c r="F167" s="123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</row>
    <row r="168" spans="3:100" ht="14.25" x14ac:dyDescent="0.2">
      <c r="C168" s="1"/>
      <c r="D168" s="3"/>
      <c r="E168" s="123"/>
      <c r="F168" s="123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</row>
    <row r="169" spans="3:100" ht="14.25" x14ac:dyDescent="0.2">
      <c r="C169" s="1"/>
      <c r="D169" s="3"/>
      <c r="E169" s="123"/>
      <c r="F169" s="123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</row>
    <row r="170" spans="3:100" ht="14.25" x14ac:dyDescent="0.2">
      <c r="C170" s="1"/>
      <c r="D170" s="3"/>
      <c r="E170" s="123"/>
      <c r="F170" s="123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</row>
    <row r="171" spans="3:100" ht="14.25" x14ac:dyDescent="0.2">
      <c r="C171" s="1"/>
      <c r="D171" s="3"/>
      <c r="E171" s="123"/>
      <c r="F171" s="123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</row>
    <row r="172" spans="3:100" ht="14.25" x14ac:dyDescent="0.2">
      <c r="C172" s="1"/>
      <c r="D172" s="3"/>
      <c r="E172" s="123"/>
      <c r="F172" s="123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</row>
    <row r="173" spans="3:100" ht="14.25" x14ac:dyDescent="0.2">
      <c r="C173" s="1"/>
      <c r="D173" s="3"/>
      <c r="E173" s="123"/>
      <c r="F173" s="123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</row>
    <row r="174" spans="3:100" ht="14.25" x14ac:dyDescent="0.2">
      <c r="C174" s="1"/>
      <c r="D174" s="3"/>
      <c r="E174" s="123"/>
      <c r="F174" s="123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</row>
    <row r="175" spans="3:100" ht="14.25" x14ac:dyDescent="0.2">
      <c r="C175" s="1"/>
      <c r="D175" s="3"/>
      <c r="E175" s="123"/>
      <c r="F175" s="123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</row>
    <row r="176" spans="3:100" ht="14.25" x14ac:dyDescent="0.2">
      <c r="C176" s="1"/>
      <c r="D176" s="3"/>
      <c r="E176" s="123"/>
      <c r="F176" s="123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</row>
    <row r="177" spans="3:100" ht="14.25" x14ac:dyDescent="0.2">
      <c r="C177" s="1"/>
      <c r="D177" s="3"/>
      <c r="E177" s="123"/>
      <c r="F177" s="123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</row>
    <row r="178" spans="3:100" ht="14.25" x14ac:dyDescent="0.2">
      <c r="C178" s="1"/>
      <c r="D178" s="3"/>
      <c r="E178" s="123"/>
      <c r="F178" s="123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</row>
    <row r="179" spans="3:100" ht="14.25" x14ac:dyDescent="0.2">
      <c r="C179" s="1"/>
      <c r="D179" s="3"/>
      <c r="E179" s="123"/>
      <c r="F179" s="123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</row>
    <row r="180" spans="3:100" ht="14.25" x14ac:dyDescent="0.2">
      <c r="C180" s="1"/>
      <c r="D180" s="3"/>
      <c r="E180" s="123"/>
      <c r="F180" s="123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</row>
    <row r="181" spans="3:100" ht="14.25" x14ac:dyDescent="0.2">
      <c r="C181" s="1"/>
      <c r="D181" s="3"/>
      <c r="E181" s="123"/>
      <c r="F181" s="123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</row>
    <row r="182" spans="3:100" ht="14.25" x14ac:dyDescent="0.2">
      <c r="C182" s="1"/>
      <c r="D182" s="3"/>
      <c r="E182" s="123"/>
      <c r="F182" s="123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</row>
    <row r="183" spans="3:100" ht="14.25" x14ac:dyDescent="0.2">
      <c r="C183" s="1"/>
      <c r="D183" s="3"/>
      <c r="E183" s="123"/>
      <c r="F183" s="123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</row>
    <row r="184" spans="3:100" ht="14.25" x14ac:dyDescent="0.2">
      <c r="C184" s="1"/>
      <c r="D184" s="3"/>
      <c r="E184" s="123"/>
      <c r="F184" s="123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</row>
    <row r="185" spans="3:100" ht="14.25" x14ac:dyDescent="0.2">
      <c r="C185" s="1"/>
      <c r="D185" s="3"/>
      <c r="E185" s="123"/>
      <c r="F185" s="123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</row>
    <row r="186" spans="3:100" ht="14.25" x14ac:dyDescent="0.2">
      <c r="C186" s="1"/>
      <c r="D186" s="3"/>
      <c r="E186" s="123"/>
      <c r="F186" s="123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</row>
    <row r="187" spans="3:100" ht="14.25" x14ac:dyDescent="0.2">
      <c r="C187" s="1"/>
      <c r="D187" s="3"/>
      <c r="E187" s="123"/>
      <c r="F187" s="123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</row>
    <row r="188" spans="3:100" ht="14.25" x14ac:dyDescent="0.2">
      <c r="C188" s="1"/>
      <c r="D188" s="3"/>
      <c r="E188" s="123"/>
      <c r="F188" s="123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</row>
    <row r="189" spans="3:100" ht="14.25" x14ac:dyDescent="0.2">
      <c r="C189" s="1"/>
      <c r="D189" s="3"/>
      <c r="E189" s="123"/>
      <c r="F189" s="123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</row>
    <row r="190" spans="3:100" ht="14.25" x14ac:dyDescent="0.2">
      <c r="C190" s="1"/>
      <c r="D190" s="3"/>
      <c r="E190" s="123"/>
      <c r="F190" s="123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</row>
    <row r="191" spans="3:100" ht="14.25" x14ac:dyDescent="0.2">
      <c r="C191" s="1"/>
      <c r="D191" s="3"/>
      <c r="E191" s="123"/>
      <c r="F191" s="123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</row>
    <row r="192" spans="3:100" ht="14.25" x14ac:dyDescent="0.2">
      <c r="C192" s="1"/>
      <c r="D192" s="3"/>
      <c r="E192" s="123"/>
      <c r="F192" s="123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</row>
    <row r="193" spans="3:100" ht="14.25" x14ac:dyDescent="0.2">
      <c r="C193" s="1"/>
      <c r="D193" s="3"/>
      <c r="E193" s="123"/>
      <c r="F193" s="123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</row>
    <row r="194" spans="3:100" ht="14.25" x14ac:dyDescent="0.2">
      <c r="C194" s="1"/>
      <c r="D194" s="3"/>
      <c r="E194" s="123"/>
      <c r="F194" s="123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</row>
    <row r="195" spans="3:100" ht="14.25" x14ac:dyDescent="0.2">
      <c r="C195" s="1"/>
      <c r="D195" s="3"/>
      <c r="E195" s="123"/>
      <c r="F195" s="123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</row>
    <row r="196" spans="3:100" ht="14.25" x14ac:dyDescent="0.2">
      <c r="C196" s="1"/>
      <c r="D196" s="3"/>
      <c r="E196" s="123"/>
      <c r="F196" s="123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</row>
    <row r="197" spans="3:100" ht="14.25" x14ac:dyDescent="0.2">
      <c r="C197" s="1"/>
      <c r="D197" s="3"/>
      <c r="E197" s="123"/>
      <c r="F197" s="123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</row>
    <row r="198" spans="3:100" ht="14.25" x14ac:dyDescent="0.2">
      <c r="C198" s="1"/>
      <c r="D198" s="3"/>
      <c r="E198" s="123"/>
      <c r="F198" s="123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</row>
    <row r="199" spans="3:100" ht="14.25" x14ac:dyDescent="0.2">
      <c r="C199" s="1"/>
      <c r="D199" s="3"/>
      <c r="E199" s="123"/>
      <c r="F199" s="123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</row>
    <row r="200" spans="3:100" ht="14.25" x14ac:dyDescent="0.2">
      <c r="C200" s="1"/>
      <c r="D200" s="3"/>
      <c r="E200" s="123"/>
      <c r="F200" s="123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</row>
    <row r="201" spans="3:100" ht="14.25" x14ac:dyDescent="0.2">
      <c r="C201" s="1"/>
      <c r="D201" s="3"/>
      <c r="E201" s="123"/>
      <c r="F201" s="123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</row>
    <row r="202" spans="3:100" ht="14.25" x14ac:dyDescent="0.2">
      <c r="C202" s="1"/>
      <c r="D202" s="3"/>
      <c r="E202" s="123"/>
      <c r="F202" s="123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</row>
    <row r="203" spans="3:100" ht="14.25" x14ac:dyDescent="0.2">
      <c r="C203" s="1"/>
      <c r="D203" s="3"/>
      <c r="E203" s="123"/>
      <c r="F203" s="123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</row>
    <row r="204" spans="3:100" ht="14.25" x14ac:dyDescent="0.2">
      <c r="C204" s="1"/>
      <c r="D204" s="3"/>
      <c r="E204" s="123"/>
      <c r="F204" s="123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</row>
    <row r="205" spans="3:100" ht="14.25" x14ac:dyDescent="0.2">
      <c r="C205" s="1"/>
      <c r="D205" s="3"/>
      <c r="E205" s="123"/>
      <c r="F205" s="123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</row>
    <row r="206" spans="3:100" ht="14.25" x14ac:dyDescent="0.2">
      <c r="C206" s="1"/>
      <c r="D206" s="3"/>
      <c r="E206" s="123"/>
      <c r="F206" s="123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</row>
    <row r="207" spans="3:100" ht="14.25" x14ac:dyDescent="0.2">
      <c r="C207" s="1"/>
      <c r="D207" s="3"/>
      <c r="E207" s="123"/>
      <c r="F207" s="123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</row>
    <row r="208" spans="3:100" ht="14.25" x14ac:dyDescent="0.2">
      <c r="C208" s="1"/>
      <c r="D208" s="3"/>
      <c r="E208" s="123"/>
      <c r="F208" s="123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</row>
    <row r="209" spans="3:100" ht="14.25" x14ac:dyDescent="0.2">
      <c r="C209" s="1"/>
      <c r="D209" s="3"/>
      <c r="E209" s="123"/>
      <c r="F209" s="123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</row>
    <row r="210" spans="3:100" ht="14.25" x14ac:dyDescent="0.2">
      <c r="C210" s="1"/>
      <c r="D210" s="3"/>
      <c r="E210" s="123"/>
      <c r="F210" s="123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</row>
    <row r="211" spans="3:100" ht="14.25" x14ac:dyDescent="0.2">
      <c r="C211" s="1"/>
      <c r="D211" s="3"/>
      <c r="E211" s="123"/>
      <c r="F211" s="123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</row>
    <row r="212" spans="3:100" ht="14.25" x14ac:dyDescent="0.2">
      <c r="C212" s="1"/>
      <c r="D212" s="3"/>
      <c r="E212" s="123"/>
      <c r="F212" s="123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</row>
    <row r="213" spans="3:100" ht="14.25" x14ac:dyDescent="0.2">
      <c r="C213" s="1"/>
      <c r="D213" s="3"/>
      <c r="E213" s="123"/>
      <c r="F213" s="123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</row>
    <row r="214" spans="3:100" ht="14.25" x14ac:dyDescent="0.2">
      <c r="C214" s="1"/>
      <c r="D214" s="3"/>
      <c r="E214" s="123"/>
      <c r="F214" s="123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</row>
    <row r="215" spans="3:100" ht="14.25" x14ac:dyDescent="0.2">
      <c r="C215" s="1"/>
      <c r="D215" s="3"/>
      <c r="E215" s="123"/>
      <c r="F215" s="123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</row>
    <row r="216" spans="3:100" ht="14.25" x14ac:dyDescent="0.2">
      <c r="C216" s="1"/>
      <c r="D216" s="3"/>
      <c r="E216" s="123"/>
      <c r="F216" s="123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</row>
    <row r="217" spans="3:100" ht="14.25" x14ac:dyDescent="0.2">
      <c r="C217" s="1"/>
      <c r="D217" s="3"/>
      <c r="E217" s="123"/>
      <c r="F217" s="123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</row>
    <row r="218" spans="3:100" ht="14.25" x14ac:dyDescent="0.2">
      <c r="C218" s="1"/>
      <c r="D218" s="3"/>
      <c r="E218" s="123"/>
      <c r="F218" s="123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</row>
    <row r="219" spans="3:100" ht="14.25" x14ac:dyDescent="0.2">
      <c r="C219" s="1"/>
      <c r="D219" s="3"/>
      <c r="E219" s="123"/>
      <c r="F219" s="123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</row>
    <row r="220" spans="3:100" ht="14.25" x14ac:dyDescent="0.2">
      <c r="C220" s="1"/>
      <c r="D220" s="3"/>
      <c r="E220" s="123"/>
      <c r="F220" s="123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</row>
    <row r="221" spans="3:100" ht="14.25" x14ac:dyDescent="0.2">
      <c r="C221" s="1"/>
      <c r="D221" s="3"/>
      <c r="E221" s="123"/>
      <c r="F221" s="123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</row>
    <row r="222" spans="3:100" ht="14.25" x14ac:dyDescent="0.2">
      <c r="C222" s="1"/>
      <c r="D222" s="3"/>
      <c r="E222" s="123"/>
      <c r="F222" s="123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</row>
    <row r="223" spans="3:100" ht="14.25" x14ac:dyDescent="0.2">
      <c r="C223" s="1"/>
      <c r="D223" s="3"/>
      <c r="E223" s="123"/>
      <c r="F223" s="123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</row>
    <row r="224" spans="3:100" ht="14.25" x14ac:dyDescent="0.2">
      <c r="C224" s="1"/>
      <c r="D224" s="3"/>
      <c r="E224" s="123"/>
      <c r="F224" s="123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</row>
    <row r="225" spans="3:100" ht="14.25" x14ac:dyDescent="0.2">
      <c r="C225" s="1"/>
      <c r="D225" s="3"/>
      <c r="E225" s="123"/>
      <c r="F225" s="123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</row>
    <row r="226" spans="3:100" ht="14.25" x14ac:dyDescent="0.2">
      <c r="C226" s="1"/>
      <c r="D226" s="3"/>
      <c r="E226" s="123"/>
      <c r="F226" s="123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</row>
    <row r="227" spans="3:100" ht="14.25" x14ac:dyDescent="0.2">
      <c r="C227" s="1"/>
      <c r="D227" s="3"/>
      <c r="E227" s="123"/>
      <c r="F227" s="123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</row>
    <row r="228" spans="3:100" ht="14.25" x14ac:dyDescent="0.2">
      <c r="C228" s="1"/>
      <c r="D228" s="3"/>
      <c r="E228" s="123"/>
      <c r="F228" s="123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</row>
    <row r="229" spans="3:100" ht="14.25" x14ac:dyDescent="0.2">
      <c r="C229" s="1"/>
      <c r="D229" s="3"/>
      <c r="E229" s="123"/>
      <c r="F229" s="123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</row>
    <row r="230" spans="3:100" ht="14.25" x14ac:dyDescent="0.2">
      <c r="C230" s="1"/>
      <c r="D230" s="3"/>
      <c r="E230" s="123"/>
      <c r="F230" s="123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</row>
    <row r="231" spans="3:100" ht="14.25" x14ac:dyDescent="0.2">
      <c r="C231" s="1"/>
      <c r="D231" s="3"/>
      <c r="E231" s="123"/>
      <c r="F231" s="123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</row>
    <row r="232" spans="3:100" ht="14.25" x14ac:dyDescent="0.2">
      <c r="C232" s="1"/>
      <c r="D232" s="3"/>
      <c r="E232" s="123"/>
      <c r="F232" s="123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</row>
    <row r="233" spans="3:100" ht="14.25" x14ac:dyDescent="0.2">
      <c r="C233" s="1"/>
      <c r="D233" s="3"/>
      <c r="E233" s="123"/>
      <c r="F233" s="123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</row>
    <row r="234" spans="3:100" ht="14.25" x14ac:dyDescent="0.2">
      <c r="C234" s="1"/>
      <c r="D234" s="3"/>
      <c r="E234" s="123"/>
      <c r="F234" s="123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</row>
    <row r="235" spans="3:100" ht="14.25" x14ac:dyDescent="0.2">
      <c r="C235" s="1"/>
      <c r="D235" s="3"/>
      <c r="E235" s="123"/>
      <c r="F235" s="123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</row>
    <row r="236" spans="3:100" ht="14.25" x14ac:dyDescent="0.2">
      <c r="C236" s="1"/>
      <c r="D236" s="3"/>
      <c r="E236" s="123"/>
      <c r="F236" s="123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</row>
    <row r="237" spans="3:100" ht="14.25" x14ac:dyDescent="0.2">
      <c r="C237" s="1"/>
      <c r="D237" s="3"/>
      <c r="E237" s="123"/>
      <c r="F237" s="123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</row>
    <row r="238" spans="3:100" ht="14.25" x14ac:dyDescent="0.2">
      <c r="C238" s="1"/>
      <c r="D238" s="3"/>
      <c r="E238" s="123"/>
      <c r="F238" s="123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</row>
    <row r="239" spans="3:100" ht="14.25" x14ac:dyDescent="0.2">
      <c r="C239" s="1"/>
      <c r="D239" s="3"/>
      <c r="E239" s="123"/>
      <c r="F239" s="123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</row>
    <row r="240" spans="3:100" ht="14.25" x14ac:dyDescent="0.2">
      <c r="C240" s="1"/>
      <c r="D240" s="3"/>
      <c r="E240" s="123"/>
      <c r="F240" s="123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</row>
    <row r="241" spans="3:100" ht="14.25" x14ac:dyDescent="0.2">
      <c r="C241" s="1"/>
      <c r="D241" s="3"/>
      <c r="E241" s="123"/>
      <c r="F241" s="123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</row>
    <row r="242" spans="3:100" ht="14.25" x14ac:dyDescent="0.2">
      <c r="C242" s="1"/>
      <c r="D242" s="3"/>
      <c r="E242" s="123"/>
      <c r="F242" s="123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</row>
    <row r="243" spans="3:100" x14ac:dyDescent="0.2">
      <c r="D243" s="4"/>
    </row>
    <row r="244" spans="3:100" x14ac:dyDescent="0.2">
      <c r="D244" s="4"/>
    </row>
    <row r="245" spans="3:100" x14ac:dyDescent="0.2">
      <c r="D245" s="4"/>
    </row>
    <row r="246" spans="3:100" x14ac:dyDescent="0.2">
      <c r="D246" s="4"/>
    </row>
    <row r="247" spans="3:100" x14ac:dyDescent="0.2">
      <c r="D247" s="4"/>
    </row>
    <row r="248" spans="3:100" x14ac:dyDescent="0.2">
      <c r="D248" s="4"/>
    </row>
    <row r="249" spans="3:100" x14ac:dyDescent="0.2">
      <c r="D249" s="4"/>
    </row>
    <row r="250" spans="3:100" x14ac:dyDescent="0.2">
      <c r="D250" s="4"/>
    </row>
    <row r="251" spans="3:100" x14ac:dyDescent="0.2">
      <c r="D251" s="4"/>
      <c r="E251"/>
      <c r="F251"/>
    </row>
    <row r="252" spans="3:100" x14ac:dyDescent="0.2">
      <c r="D252" s="4"/>
      <c r="E252"/>
      <c r="F252"/>
    </row>
    <row r="253" spans="3:100" x14ac:dyDescent="0.2">
      <c r="D253" s="4"/>
      <c r="E253"/>
      <c r="F253"/>
    </row>
    <row r="254" spans="3:100" x14ac:dyDescent="0.2">
      <c r="D254" s="4"/>
      <c r="E254"/>
      <c r="F254"/>
    </row>
    <row r="255" spans="3:100" x14ac:dyDescent="0.2">
      <c r="D255" s="4"/>
      <c r="E255"/>
      <c r="F255"/>
    </row>
    <row r="256" spans="3:100" x14ac:dyDescent="0.2">
      <c r="D256" s="4"/>
      <c r="E256"/>
      <c r="F256"/>
    </row>
    <row r="257" spans="4:6" x14ac:dyDescent="0.2">
      <c r="D257" s="4"/>
      <c r="E257"/>
      <c r="F257"/>
    </row>
    <row r="258" spans="4:6" x14ac:dyDescent="0.2">
      <c r="D258" s="4"/>
      <c r="E258"/>
      <c r="F258"/>
    </row>
    <row r="259" spans="4:6" x14ac:dyDescent="0.2">
      <c r="D259" s="4"/>
      <c r="E259"/>
      <c r="F259"/>
    </row>
    <row r="260" spans="4:6" x14ac:dyDescent="0.2">
      <c r="D260" s="4"/>
      <c r="E260"/>
      <c r="F260"/>
    </row>
    <row r="261" spans="4:6" x14ac:dyDescent="0.2">
      <c r="D261" s="4"/>
      <c r="E261"/>
      <c r="F261"/>
    </row>
    <row r="262" spans="4:6" x14ac:dyDescent="0.2">
      <c r="D262" s="4"/>
      <c r="E262"/>
      <c r="F262"/>
    </row>
    <row r="263" spans="4:6" x14ac:dyDescent="0.2">
      <c r="D263" s="4"/>
      <c r="E263"/>
      <c r="F263"/>
    </row>
    <row r="264" spans="4:6" x14ac:dyDescent="0.2">
      <c r="D264" s="4"/>
      <c r="E264"/>
      <c r="F264"/>
    </row>
    <row r="265" spans="4:6" x14ac:dyDescent="0.2">
      <c r="D265" s="4"/>
      <c r="E265"/>
      <c r="F265"/>
    </row>
    <row r="266" spans="4:6" x14ac:dyDescent="0.2">
      <c r="D266" s="4"/>
      <c r="E266"/>
      <c r="F266"/>
    </row>
    <row r="267" spans="4:6" x14ac:dyDescent="0.2">
      <c r="D267" s="4"/>
      <c r="E267"/>
      <c r="F267"/>
    </row>
    <row r="268" spans="4:6" x14ac:dyDescent="0.2">
      <c r="D268" s="4"/>
      <c r="E268"/>
      <c r="F268"/>
    </row>
    <row r="269" spans="4:6" x14ac:dyDescent="0.2">
      <c r="D269" s="4"/>
      <c r="E269"/>
      <c r="F269"/>
    </row>
    <row r="270" spans="4:6" x14ac:dyDescent="0.2">
      <c r="D270" s="4"/>
      <c r="E270"/>
      <c r="F270"/>
    </row>
    <row r="271" spans="4:6" x14ac:dyDescent="0.2">
      <c r="D271" s="4"/>
      <c r="E271"/>
      <c r="F271"/>
    </row>
    <row r="272" spans="4:6" x14ac:dyDescent="0.2">
      <c r="D272" s="4"/>
      <c r="E272"/>
      <c r="F272"/>
    </row>
    <row r="273" spans="4:6" x14ac:dyDescent="0.2">
      <c r="D273" s="4"/>
      <c r="E273"/>
      <c r="F273"/>
    </row>
    <row r="274" spans="4:6" x14ac:dyDescent="0.2">
      <c r="D274" s="4"/>
      <c r="E274"/>
      <c r="F274"/>
    </row>
    <row r="275" spans="4:6" x14ac:dyDescent="0.2">
      <c r="D275" s="4"/>
      <c r="E275"/>
      <c r="F275"/>
    </row>
    <row r="276" spans="4:6" x14ac:dyDescent="0.2">
      <c r="D276" s="4"/>
      <c r="E276"/>
      <c r="F276"/>
    </row>
    <row r="277" spans="4:6" x14ac:dyDescent="0.2">
      <c r="D277" s="4"/>
      <c r="E277"/>
      <c r="F277"/>
    </row>
    <row r="278" spans="4:6" x14ac:dyDescent="0.2">
      <c r="D278" s="4"/>
      <c r="E278"/>
      <c r="F278"/>
    </row>
    <row r="279" spans="4:6" x14ac:dyDescent="0.2">
      <c r="D279" s="4"/>
      <c r="E279"/>
      <c r="F279"/>
    </row>
    <row r="280" spans="4:6" x14ac:dyDescent="0.2">
      <c r="D280" s="4"/>
      <c r="E280"/>
      <c r="F280"/>
    </row>
    <row r="281" spans="4:6" x14ac:dyDescent="0.2">
      <c r="D281" s="4"/>
      <c r="E281"/>
      <c r="F281"/>
    </row>
    <row r="282" spans="4:6" x14ac:dyDescent="0.2">
      <c r="D282" s="4"/>
      <c r="E282"/>
      <c r="F282"/>
    </row>
    <row r="283" spans="4:6" x14ac:dyDescent="0.2">
      <c r="D283" s="4"/>
      <c r="E283"/>
      <c r="F283"/>
    </row>
    <row r="284" spans="4:6" x14ac:dyDescent="0.2">
      <c r="D284" s="4"/>
      <c r="E284"/>
      <c r="F284"/>
    </row>
    <row r="285" spans="4:6" x14ac:dyDescent="0.2">
      <c r="D285" s="4"/>
      <c r="E285"/>
      <c r="F285"/>
    </row>
    <row r="286" spans="4:6" x14ac:dyDescent="0.2">
      <c r="D286" s="4"/>
      <c r="E286"/>
      <c r="F286"/>
    </row>
    <row r="287" spans="4:6" x14ac:dyDescent="0.2">
      <c r="D287" s="4"/>
      <c r="E287"/>
      <c r="F287"/>
    </row>
    <row r="288" spans="4:6" x14ac:dyDescent="0.2">
      <c r="D288" s="4"/>
      <c r="E288"/>
      <c r="F288"/>
    </row>
    <row r="289" spans="4:6" x14ac:dyDescent="0.2">
      <c r="D289" s="4"/>
      <c r="E289"/>
      <c r="F289"/>
    </row>
    <row r="290" spans="4:6" x14ac:dyDescent="0.2">
      <c r="D290" s="4"/>
      <c r="E290"/>
      <c r="F290"/>
    </row>
    <row r="291" spans="4:6" x14ac:dyDescent="0.2">
      <c r="D291" s="4"/>
      <c r="E291"/>
      <c r="F291"/>
    </row>
    <row r="292" spans="4:6" x14ac:dyDescent="0.2">
      <c r="D292" s="4"/>
      <c r="E292"/>
      <c r="F292"/>
    </row>
    <row r="293" spans="4:6" x14ac:dyDescent="0.2">
      <c r="D293" s="4"/>
      <c r="E293"/>
      <c r="F293"/>
    </row>
    <row r="294" spans="4:6" x14ac:dyDescent="0.2">
      <c r="D294" s="4"/>
      <c r="E294"/>
      <c r="F294"/>
    </row>
    <row r="295" spans="4:6" x14ac:dyDescent="0.2">
      <c r="D295" s="4"/>
      <c r="E295"/>
      <c r="F295"/>
    </row>
    <row r="296" spans="4:6" x14ac:dyDescent="0.2">
      <c r="D296" s="4"/>
      <c r="E296"/>
      <c r="F296"/>
    </row>
    <row r="297" spans="4:6" x14ac:dyDescent="0.2">
      <c r="D297" s="4"/>
      <c r="E297"/>
      <c r="F297"/>
    </row>
    <row r="298" spans="4:6" x14ac:dyDescent="0.2">
      <c r="D298" s="4"/>
      <c r="E298"/>
      <c r="F298"/>
    </row>
    <row r="299" spans="4:6" x14ac:dyDescent="0.2">
      <c r="D299" s="4"/>
      <c r="E299"/>
      <c r="F299"/>
    </row>
    <row r="300" spans="4:6" x14ac:dyDescent="0.2">
      <c r="D300" s="4"/>
      <c r="E300"/>
      <c r="F300"/>
    </row>
    <row r="301" spans="4:6" x14ac:dyDescent="0.2">
      <c r="D301" s="4"/>
      <c r="E301"/>
      <c r="F301"/>
    </row>
    <row r="302" spans="4:6" x14ac:dyDescent="0.2">
      <c r="D302" s="4"/>
      <c r="E302"/>
      <c r="F302"/>
    </row>
    <row r="303" spans="4:6" x14ac:dyDescent="0.2">
      <c r="D303" s="4"/>
      <c r="E303"/>
      <c r="F303"/>
    </row>
    <row r="304" spans="4:6" x14ac:dyDescent="0.2">
      <c r="D304" s="4"/>
      <c r="E304"/>
      <c r="F304"/>
    </row>
    <row r="305" spans="4:6" x14ac:dyDescent="0.2">
      <c r="D305" s="4"/>
      <c r="E305"/>
      <c r="F305"/>
    </row>
    <row r="306" spans="4:6" x14ac:dyDescent="0.2">
      <c r="D306" s="4"/>
      <c r="E306"/>
      <c r="F306"/>
    </row>
    <row r="307" spans="4:6" x14ac:dyDescent="0.2">
      <c r="D307" s="4"/>
      <c r="E307"/>
      <c r="F307"/>
    </row>
    <row r="308" spans="4:6" x14ac:dyDescent="0.2">
      <c r="D308" s="4"/>
      <c r="E308"/>
      <c r="F308"/>
    </row>
    <row r="309" spans="4:6" x14ac:dyDescent="0.2">
      <c r="D309" s="4"/>
      <c r="E309"/>
      <c r="F309"/>
    </row>
    <row r="310" spans="4:6" x14ac:dyDescent="0.2">
      <c r="D310" s="4"/>
      <c r="E310"/>
      <c r="F310"/>
    </row>
    <row r="311" spans="4:6" x14ac:dyDescent="0.2">
      <c r="D311" s="4"/>
      <c r="E311"/>
      <c r="F311"/>
    </row>
    <row r="312" spans="4:6" x14ac:dyDescent="0.2">
      <c r="D312" s="4"/>
      <c r="E312"/>
      <c r="F312"/>
    </row>
    <row r="313" spans="4:6" x14ac:dyDescent="0.2">
      <c r="D313" s="4"/>
      <c r="E313"/>
      <c r="F313"/>
    </row>
    <row r="314" spans="4:6" x14ac:dyDescent="0.2">
      <c r="D314" s="4"/>
      <c r="E314"/>
      <c r="F314"/>
    </row>
    <row r="315" spans="4:6" x14ac:dyDescent="0.2">
      <c r="D315" s="4"/>
      <c r="E315"/>
      <c r="F315"/>
    </row>
    <row r="316" spans="4:6" x14ac:dyDescent="0.2">
      <c r="D316" s="4"/>
      <c r="E316"/>
      <c r="F316"/>
    </row>
    <row r="317" spans="4:6" x14ac:dyDescent="0.2">
      <c r="D317" s="4"/>
      <c r="E317"/>
      <c r="F317"/>
    </row>
    <row r="318" spans="4:6" x14ac:dyDescent="0.2">
      <c r="D318" s="4"/>
      <c r="E318"/>
      <c r="F318"/>
    </row>
    <row r="319" spans="4:6" x14ac:dyDescent="0.2">
      <c r="D319" s="4"/>
      <c r="E319"/>
      <c r="F319"/>
    </row>
    <row r="320" spans="4:6" x14ac:dyDescent="0.2">
      <c r="D320" s="4"/>
      <c r="E320"/>
      <c r="F320"/>
    </row>
    <row r="321" spans="4:6" x14ac:dyDescent="0.2">
      <c r="D321" s="4"/>
      <c r="E321"/>
      <c r="F321"/>
    </row>
    <row r="322" spans="4:6" x14ac:dyDescent="0.2">
      <c r="D322" s="4"/>
      <c r="E322"/>
      <c r="F322"/>
    </row>
    <row r="323" spans="4:6" x14ac:dyDescent="0.2">
      <c r="D323" s="4"/>
      <c r="E323"/>
      <c r="F323"/>
    </row>
    <row r="324" spans="4:6" x14ac:dyDescent="0.2">
      <c r="D324" s="4"/>
      <c r="E324"/>
      <c r="F324"/>
    </row>
    <row r="325" spans="4:6" x14ac:dyDescent="0.2">
      <c r="D325" s="4"/>
      <c r="E325"/>
      <c r="F325"/>
    </row>
    <row r="326" spans="4:6" x14ac:dyDescent="0.2">
      <c r="D326" s="4"/>
      <c r="E326"/>
      <c r="F326"/>
    </row>
    <row r="327" spans="4:6" x14ac:dyDescent="0.2">
      <c r="D327" s="4"/>
      <c r="E327"/>
      <c r="F327"/>
    </row>
    <row r="328" spans="4:6" x14ac:dyDescent="0.2">
      <c r="D328" s="4"/>
      <c r="E328"/>
      <c r="F328"/>
    </row>
    <row r="329" spans="4:6" x14ac:dyDescent="0.2">
      <c r="D329" s="4"/>
      <c r="E329"/>
      <c r="F329"/>
    </row>
    <row r="330" spans="4:6" x14ac:dyDescent="0.2">
      <c r="D330" s="4"/>
      <c r="E330"/>
      <c r="F330"/>
    </row>
    <row r="331" spans="4:6" x14ac:dyDescent="0.2">
      <c r="D331" s="4"/>
      <c r="E331"/>
      <c r="F331"/>
    </row>
    <row r="332" spans="4:6" x14ac:dyDescent="0.2">
      <c r="D332" s="4"/>
      <c r="E332"/>
      <c r="F332"/>
    </row>
    <row r="333" spans="4:6" x14ac:dyDescent="0.2">
      <c r="D333" s="4"/>
      <c r="E333"/>
      <c r="F333"/>
    </row>
    <row r="334" spans="4:6" x14ac:dyDescent="0.2">
      <c r="D334" s="4"/>
      <c r="E334"/>
      <c r="F334"/>
    </row>
    <row r="335" spans="4:6" x14ac:dyDescent="0.2">
      <c r="D335" s="4"/>
      <c r="E335"/>
      <c r="F335"/>
    </row>
    <row r="336" spans="4:6" x14ac:dyDescent="0.2">
      <c r="D336" s="4"/>
      <c r="E336"/>
      <c r="F336"/>
    </row>
    <row r="337" spans="4:6" x14ac:dyDescent="0.2">
      <c r="D337" s="4"/>
      <c r="E337"/>
      <c r="F337"/>
    </row>
    <row r="338" spans="4:6" x14ac:dyDescent="0.2">
      <c r="D338" s="4"/>
      <c r="E338"/>
      <c r="F338"/>
    </row>
    <row r="339" spans="4:6" x14ac:dyDescent="0.2">
      <c r="D339" s="4"/>
      <c r="E339"/>
      <c r="F339"/>
    </row>
    <row r="340" spans="4:6" x14ac:dyDescent="0.2">
      <c r="D340" s="4"/>
      <c r="E340"/>
      <c r="F340"/>
    </row>
    <row r="341" spans="4:6" x14ac:dyDescent="0.2">
      <c r="D341" s="4"/>
      <c r="E341"/>
      <c r="F341"/>
    </row>
    <row r="342" spans="4:6" x14ac:dyDescent="0.2">
      <c r="D342" s="4"/>
      <c r="E342"/>
      <c r="F342"/>
    </row>
    <row r="343" spans="4:6" x14ac:dyDescent="0.2">
      <c r="D343" s="4"/>
      <c r="E343"/>
      <c r="F343"/>
    </row>
    <row r="344" spans="4:6" x14ac:dyDescent="0.2">
      <c r="D344" s="4"/>
      <c r="E344"/>
      <c r="F344"/>
    </row>
    <row r="345" spans="4:6" x14ac:dyDescent="0.2">
      <c r="D345" s="4"/>
      <c r="E345"/>
      <c r="F345"/>
    </row>
    <row r="346" spans="4:6" x14ac:dyDescent="0.2">
      <c r="D346" s="4"/>
      <c r="E346"/>
      <c r="F346"/>
    </row>
    <row r="347" spans="4:6" x14ac:dyDescent="0.2">
      <c r="D347" s="4"/>
      <c r="E347"/>
      <c r="F347"/>
    </row>
    <row r="348" spans="4:6" x14ac:dyDescent="0.2">
      <c r="D348" s="4"/>
      <c r="E348"/>
      <c r="F348"/>
    </row>
    <row r="349" spans="4:6" x14ac:dyDescent="0.2">
      <c r="D349" s="4"/>
      <c r="E349"/>
      <c r="F349"/>
    </row>
    <row r="350" spans="4:6" x14ac:dyDescent="0.2">
      <c r="D350" s="4"/>
      <c r="E350"/>
      <c r="F350"/>
    </row>
    <row r="351" spans="4:6" x14ac:dyDescent="0.2">
      <c r="D351" s="4"/>
      <c r="E351"/>
      <c r="F351"/>
    </row>
    <row r="352" spans="4:6" x14ac:dyDescent="0.2">
      <c r="D352" s="4"/>
      <c r="E352"/>
      <c r="F352"/>
    </row>
    <row r="353" spans="4:6" x14ac:dyDescent="0.2">
      <c r="D353" s="4"/>
      <c r="E353"/>
      <c r="F353"/>
    </row>
    <row r="354" spans="4:6" x14ac:dyDescent="0.2">
      <c r="D354" s="4"/>
      <c r="E354"/>
      <c r="F354"/>
    </row>
    <row r="355" spans="4:6" x14ac:dyDescent="0.2">
      <c r="D355" s="4"/>
      <c r="E355"/>
      <c r="F355"/>
    </row>
    <row r="356" spans="4:6" x14ac:dyDescent="0.2">
      <c r="D356" s="4"/>
      <c r="E356"/>
      <c r="F356"/>
    </row>
    <row r="357" spans="4:6" x14ac:dyDescent="0.2">
      <c r="D357" s="4"/>
      <c r="E357"/>
      <c r="F357"/>
    </row>
    <row r="358" spans="4:6" x14ac:dyDescent="0.2">
      <c r="D358" s="4"/>
      <c r="E358"/>
      <c r="F358"/>
    </row>
    <row r="359" spans="4:6" x14ac:dyDescent="0.2">
      <c r="D359" s="4"/>
      <c r="E359"/>
      <c r="F359"/>
    </row>
    <row r="360" spans="4:6" x14ac:dyDescent="0.2">
      <c r="D360" s="4"/>
      <c r="E360"/>
      <c r="F360"/>
    </row>
    <row r="361" spans="4:6" x14ac:dyDescent="0.2">
      <c r="D361" s="4"/>
      <c r="E361"/>
      <c r="F361"/>
    </row>
    <row r="362" spans="4:6" x14ac:dyDescent="0.2">
      <c r="D362" s="4"/>
      <c r="E362"/>
      <c r="F362"/>
    </row>
    <row r="363" spans="4:6" x14ac:dyDescent="0.2">
      <c r="D363" s="4"/>
      <c r="E363"/>
      <c r="F363"/>
    </row>
    <row r="364" spans="4:6" x14ac:dyDescent="0.2">
      <c r="D364" s="4"/>
      <c r="E364"/>
      <c r="F364"/>
    </row>
    <row r="365" spans="4:6" x14ac:dyDescent="0.2">
      <c r="D365" s="4"/>
      <c r="E365"/>
      <c r="F365"/>
    </row>
    <row r="366" spans="4:6" x14ac:dyDescent="0.2">
      <c r="D366" s="4"/>
      <c r="E366"/>
      <c r="F366"/>
    </row>
    <row r="367" spans="4:6" x14ac:dyDescent="0.2">
      <c r="D367" s="4"/>
      <c r="E367"/>
      <c r="F367"/>
    </row>
    <row r="368" spans="4:6" x14ac:dyDescent="0.2">
      <c r="D368" s="4"/>
      <c r="E368"/>
      <c r="F368"/>
    </row>
    <row r="369" spans="4:6" x14ac:dyDescent="0.2">
      <c r="D369" s="4"/>
      <c r="E369"/>
      <c r="F369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4A31"/>
  </sheetPr>
  <dimension ref="A1:CV369"/>
  <sheetViews>
    <sheetView showGridLines="0" zoomScaleNormal="100" workbookViewId="0">
      <selection activeCell="E6" sqref="E6"/>
    </sheetView>
  </sheetViews>
  <sheetFormatPr defaultRowHeight="12.75" x14ac:dyDescent="0.2"/>
  <cols>
    <col min="1" max="1" width="2.28515625" customWidth="1"/>
    <col min="2" max="2" width="15.42578125" customWidth="1"/>
    <col min="3" max="3" width="80.7109375" customWidth="1"/>
    <col min="4" max="4" width="8.7109375" customWidth="1"/>
    <col min="5" max="5" width="12.7109375" style="122" customWidth="1"/>
    <col min="6" max="6" width="9.140625" style="122" customWidth="1"/>
    <col min="7" max="7" width="4" customWidth="1"/>
    <col min="8" max="8" width="40.7109375" customWidth="1"/>
    <col min="9" max="9" width="21.7109375" customWidth="1"/>
    <col min="10" max="10" width="12.7109375" customWidth="1"/>
  </cols>
  <sheetData>
    <row r="1" spans="1:100" x14ac:dyDescent="0.2">
      <c r="A1" s="8"/>
      <c r="B1" s="8"/>
      <c r="C1" s="8"/>
      <c r="D1" s="8"/>
      <c r="E1" s="115"/>
      <c r="F1" s="115"/>
      <c r="G1" s="8"/>
      <c r="H1" s="8"/>
      <c r="I1" s="8"/>
      <c r="J1" s="8"/>
      <c r="K1" s="8"/>
    </row>
    <row r="2" spans="1:100" ht="14.25" x14ac:dyDescent="0.2">
      <c r="A2" s="8"/>
      <c r="B2" s="12"/>
      <c r="C2" s="25" t="s">
        <v>90</v>
      </c>
      <c r="D2" s="12"/>
      <c r="E2" s="116"/>
      <c r="F2" s="118"/>
      <c r="G2" s="13"/>
      <c r="H2" s="25" t="s">
        <v>142</v>
      </c>
      <c r="I2" s="13"/>
      <c r="J2" s="13"/>
      <c r="K2" s="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</row>
    <row r="3" spans="1:100" s="55" customFormat="1" ht="15" thickBot="1" x14ac:dyDescent="0.25">
      <c r="A3" s="11"/>
      <c r="B3" s="11"/>
      <c r="C3" s="44"/>
      <c r="D3" s="53"/>
      <c r="E3" s="117"/>
      <c r="F3" s="124"/>
      <c r="G3" s="9"/>
      <c r="H3" s="44"/>
      <c r="I3" s="9"/>
      <c r="J3" s="9"/>
      <c r="K3" s="9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54"/>
      <c r="CG3" s="54"/>
      <c r="CH3" s="54"/>
      <c r="CI3" s="54"/>
      <c r="CJ3" s="54"/>
      <c r="CK3" s="54"/>
      <c r="CL3" s="54"/>
      <c r="CM3" s="54"/>
      <c r="CN3" s="54"/>
      <c r="CO3" s="54"/>
      <c r="CP3" s="54"/>
      <c r="CQ3" s="54"/>
      <c r="CR3" s="54"/>
      <c r="CS3" s="54"/>
      <c r="CT3" s="54"/>
      <c r="CU3" s="54"/>
      <c r="CV3" s="54"/>
    </row>
    <row r="4" spans="1:100" ht="6.75" customHeight="1" thickTop="1" thickBot="1" x14ac:dyDescent="0.25">
      <c r="A4" s="8"/>
      <c r="B4" s="8"/>
      <c r="C4" s="7"/>
      <c r="D4" s="7"/>
      <c r="E4" s="118"/>
      <c r="F4" s="167"/>
      <c r="G4" s="166"/>
      <c r="H4" s="50"/>
      <c r="I4" s="51"/>
      <c r="J4" s="52"/>
      <c r="K4" s="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</row>
    <row r="5" spans="1:100" ht="42" customHeight="1" thickTop="1" x14ac:dyDescent="0.2">
      <c r="A5" s="8"/>
      <c r="B5" s="136" t="s">
        <v>63</v>
      </c>
      <c r="C5" s="141" t="s">
        <v>9</v>
      </c>
      <c r="D5" s="137" t="s">
        <v>10</v>
      </c>
      <c r="E5" s="162" t="s">
        <v>11</v>
      </c>
      <c r="F5" s="167"/>
      <c r="G5" s="161" t="s">
        <v>21</v>
      </c>
      <c r="H5" s="142" t="s">
        <v>18</v>
      </c>
      <c r="I5" s="139" t="s">
        <v>19</v>
      </c>
      <c r="J5" s="140" t="s">
        <v>23</v>
      </c>
      <c r="K5" s="9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</row>
    <row r="6" spans="1:100" ht="14.25" x14ac:dyDescent="0.2">
      <c r="A6" s="8"/>
      <c r="B6" s="93"/>
      <c r="C6" s="92" t="s">
        <v>20</v>
      </c>
      <c r="D6" s="109" t="s">
        <v>6</v>
      </c>
      <c r="E6" s="120"/>
      <c r="F6" s="168"/>
      <c r="G6" s="98">
        <v>1</v>
      </c>
      <c r="H6" s="146" t="s">
        <v>121</v>
      </c>
      <c r="I6" s="19" t="e">
        <f>(E24/E6)*100</f>
        <v>#DIV/0!</v>
      </c>
      <c r="J6" s="21">
        <f>IF(E6&lt;=0,0, IF((I6)&lt;=0,0,IF(I6&lt;1.5,1,IF(I6&gt;3,3,2))))</f>
        <v>0</v>
      </c>
      <c r="K6" s="27"/>
      <c r="L6" s="2"/>
      <c r="M6" s="2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</row>
    <row r="7" spans="1:100" ht="14.25" x14ac:dyDescent="0.2">
      <c r="A7" s="8"/>
      <c r="B7" s="93" t="s">
        <v>57</v>
      </c>
      <c r="C7" s="92" t="s">
        <v>3</v>
      </c>
      <c r="D7" s="109" t="s">
        <v>82</v>
      </c>
      <c r="E7" s="120"/>
      <c r="F7" s="168"/>
      <c r="G7" s="98">
        <v>2</v>
      </c>
      <c r="H7" s="146" t="s">
        <v>122</v>
      </c>
      <c r="I7" s="19" t="e">
        <f>(E26/E11)*100</f>
        <v>#DIV/0!</v>
      </c>
      <c r="J7" s="21">
        <f>IF(E11&lt;=0,0, IF((I7)&lt;=0,0,IF(I7&lt;2,1,IF(I7&gt;8,3,2))))</f>
        <v>0</v>
      </c>
      <c r="K7" s="27"/>
      <c r="L7" s="2"/>
      <c r="M7" s="2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</row>
    <row r="8" spans="1:100" ht="14.25" x14ac:dyDescent="0.2">
      <c r="A8" s="8"/>
      <c r="B8" s="93" t="s">
        <v>64</v>
      </c>
      <c r="C8" s="92" t="s">
        <v>4</v>
      </c>
      <c r="D8" s="109" t="s">
        <v>83</v>
      </c>
      <c r="E8" s="120"/>
      <c r="F8" s="168"/>
      <c r="G8" s="98">
        <v>3</v>
      </c>
      <c r="H8" s="146" t="s">
        <v>123</v>
      </c>
      <c r="I8" s="19" t="e">
        <f>(E24/(E20+E21))*100</f>
        <v>#DIV/0!</v>
      </c>
      <c r="J8" s="21">
        <f>IF((E20+E21)&lt;=0,0,IF(I8&lt;=0,0,IF(I8&lt;6,1,IF(I8&gt;15,3,2))))</f>
        <v>0</v>
      </c>
      <c r="K8" s="27"/>
      <c r="L8" s="2"/>
      <c r="M8" s="2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</row>
    <row r="9" spans="1:100" ht="14.25" x14ac:dyDescent="0.2">
      <c r="A9" s="8"/>
      <c r="B9" s="93" t="s">
        <v>65</v>
      </c>
      <c r="C9" s="92" t="s">
        <v>5</v>
      </c>
      <c r="D9" s="109" t="s">
        <v>87</v>
      </c>
      <c r="E9" s="120"/>
      <c r="F9" s="168"/>
      <c r="G9" s="98">
        <v>4</v>
      </c>
      <c r="H9" s="146" t="s">
        <v>8</v>
      </c>
      <c r="I9" s="19" t="e">
        <f>((E12-E13)/E6)*100</f>
        <v>#DIV/0!</v>
      </c>
      <c r="J9" s="21">
        <f>IF(E6&lt;=0,0, IF((I9)&gt;=100,0,IF(I9&lt;55,3,IF(I9&gt;70,1,2))))</f>
        <v>0</v>
      </c>
      <c r="K9" s="27"/>
      <c r="L9" s="2"/>
      <c r="M9" s="2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</row>
    <row r="10" spans="1:100" ht="14.25" x14ac:dyDescent="0.2">
      <c r="A10" s="8"/>
      <c r="B10" s="93" t="s">
        <v>58</v>
      </c>
      <c r="C10" s="92" t="s">
        <v>79</v>
      </c>
      <c r="D10" s="109" t="s">
        <v>88</v>
      </c>
      <c r="E10" s="120"/>
      <c r="F10" s="168"/>
      <c r="G10" s="98">
        <v>5</v>
      </c>
      <c r="H10" s="146" t="s">
        <v>7</v>
      </c>
      <c r="I10" s="19" t="e">
        <f>E24/E25</f>
        <v>#DIV/0!</v>
      </c>
      <c r="J10" s="21">
        <f>IF(AND(E25&lt;=0,E24&lt;=0),0, IF(AND(E25&lt;=0,E24&gt;0),3,IF(I10&lt;=0,0, IF(I10&lt;1,1,IF(I10&gt;3,3,2)))))</f>
        <v>0</v>
      </c>
      <c r="K10" s="27"/>
      <c r="L10" s="2"/>
      <c r="M10" s="2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</row>
    <row r="11" spans="1:100" ht="14.25" x14ac:dyDescent="0.2">
      <c r="A11" s="8"/>
      <c r="B11" s="93" t="s">
        <v>78</v>
      </c>
      <c r="C11" s="92" t="s">
        <v>125</v>
      </c>
      <c r="D11" s="109" t="s">
        <v>126</v>
      </c>
      <c r="E11" s="120"/>
      <c r="F11" s="168"/>
      <c r="G11" s="98">
        <v>6</v>
      </c>
      <c r="H11" s="146" t="s">
        <v>124</v>
      </c>
      <c r="I11" s="19" t="e">
        <f>(E12-E13-E9-E10)/(E26+E22+E23)</f>
        <v>#DIV/0!</v>
      </c>
      <c r="J11" s="21">
        <f>IF((E26+E22+E23)&lt;=0,0,IF((I11)&gt;=30,0,IF(I11&lt;5,3,IF(I11&gt;10,1,2))))</f>
        <v>0</v>
      </c>
      <c r="K11" s="27"/>
      <c r="L11" s="2"/>
      <c r="M11" s="2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</row>
    <row r="12" spans="1:100" ht="14.25" x14ac:dyDescent="0.2">
      <c r="A12" s="8"/>
      <c r="B12" s="93" t="s">
        <v>66</v>
      </c>
      <c r="C12" s="92" t="s">
        <v>0</v>
      </c>
      <c r="D12" s="109" t="s">
        <v>22</v>
      </c>
      <c r="E12" s="120"/>
      <c r="F12" s="168"/>
      <c r="G12" s="98">
        <v>7</v>
      </c>
      <c r="H12" s="146" t="s">
        <v>120</v>
      </c>
      <c r="I12" s="19" t="e">
        <f>(E20+E21)/E7</f>
        <v>#DIV/0!</v>
      </c>
      <c r="J12" s="21">
        <f>IF(E7&lt;0,0,IF(AND(E7=0,(E20+E21)&gt;0),1,IF(AND(E7=0,(E20+E21)&lt;=0),0,IF(I12&lt;=0,0,IF(I12&gt;2,3,IF(I12&lt;0.5,1,2))))))</f>
        <v>0</v>
      </c>
      <c r="K12" s="27"/>
      <c r="L12" s="2"/>
      <c r="M12" s="2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</row>
    <row r="13" spans="1:100" ht="14.25" x14ac:dyDescent="0.2">
      <c r="A13" s="8"/>
      <c r="B13" s="93" t="s">
        <v>59</v>
      </c>
      <c r="C13" s="92" t="s">
        <v>1</v>
      </c>
      <c r="D13" s="109" t="s">
        <v>51</v>
      </c>
      <c r="E13" s="120"/>
      <c r="F13" s="168"/>
      <c r="G13" s="98">
        <v>8</v>
      </c>
      <c r="H13" s="146" t="s">
        <v>53</v>
      </c>
      <c r="I13" s="19" t="e">
        <f>(E8+E9+E10)/E14</f>
        <v>#DIV/0!</v>
      </c>
      <c r="J13" s="21">
        <f>IF(E14&lt;0,0,IF(AND(E14=0,(E8+E9+E10)&gt;0),3,IF(AND(E14=0,(E8+E9+E10)&lt;=0),0,IF(I13&lt;=0,0,IF(I13&gt;1.5,3,IF(I13&lt;0.5,1,2))))))</f>
        <v>0</v>
      </c>
      <c r="K13" s="27"/>
      <c r="L13" s="2"/>
      <c r="M13" s="2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</row>
    <row r="14" spans="1:100" ht="15.75" thickBot="1" x14ac:dyDescent="0.25">
      <c r="A14" s="8"/>
      <c r="B14" s="156" t="s">
        <v>67</v>
      </c>
      <c r="C14" s="157" t="s">
        <v>2</v>
      </c>
      <c r="D14" s="158" t="s">
        <v>89</v>
      </c>
      <c r="E14" s="171"/>
      <c r="F14" s="169"/>
      <c r="G14" s="163" t="s">
        <v>24</v>
      </c>
      <c r="H14" s="164" t="s">
        <v>143</v>
      </c>
      <c r="I14" s="164"/>
      <c r="J14" s="165">
        <f>SUM(J6:J13)</f>
        <v>0</v>
      </c>
      <c r="K14" s="27"/>
      <c r="L14" s="2"/>
      <c r="M14" s="2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</row>
    <row r="15" spans="1:100" ht="15" thickTop="1" x14ac:dyDescent="0.2">
      <c r="A15" s="8"/>
      <c r="B15" s="153"/>
      <c r="C15" s="154"/>
      <c r="D15" s="29"/>
      <c r="E15" s="155"/>
      <c r="F15" s="160"/>
      <c r="G15" s="88"/>
      <c r="H15" s="10"/>
      <c r="I15" s="100"/>
      <c r="J15" s="88"/>
      <c r="K15" s="27"/>
      <c r="L15" s="2"/>
      <c r="M15" s="2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</row>
    <row r="16" spans="1:100" ht="14.25" x14ac:dyDescent="0.2">
      <c r="A16" s="8"/>
      <c r="B16" s="8"/>
      <c r="C16" s="7"/>
      <c r="D16" s="7"/>
      <c r="E16" s="8"/>
      <c r="F16" s="124"/>
      <c r="G16" s="10"/>
      <c r="H16" s="10"/>
      <c r="I16" s="10"/>
      <c r="J16" s="10"/>
      <c r="K16" s="10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</row>
    <row r="17" spans="1:100" ht="14.25" x14ac:dyDescent="0.2">
      <c r="A17" s="8"/>
      <c r="B17" s="13"/>
      <c r="C17" s="25" t="s">
        <v>91</v>
      </c>
      <c r="D17" s="13"/>
      <c r="E17" s="121"/>
      <c r="F17" s="124"/>
      <c r="G17" s="7"/>
      <c r="H17" s="7"/>
      <c r="I17" s="7"/>
      <c r="J17" s="7"/>
      <c r="K17" s="7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</row>
    <row r="18" spans="1:100" ht="15" thickBot="1" x14ac:dyDescent="0.25">
      <c r="A18" s="8"/>
      <c r="B18" s="8"/>
      <c r="C18" s="7"/>
      <c r="D18" s="7"/>
      <c r="E18" s="118"/>
      <c r="F18" s="124"/>
      <c r="G18" s="7"/>
      <c r="H18" s="7"/>
      <c r="I18" s="7"/>
      <c r="J18" s="7"/>
      <c r="K18" s="7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</row>
    <row r="19" spans="1:100" ht="43.5" thickTop="1" x14ac:dyDescent="0.2">
      <c r="A19" s="8"/>
      <c r="B19" s="136" t="s">
        <v>63</v>
      </c>
      <c r="C19" s="141" t="s">
        <v>9</v>
      </c>
      <c r="D19" s="137" t="s">
        <v>10</v>
      </c>
      <c r="E19" s="162" t="s">
        <v>11</v>
      </c>
      <c r="F19" s="159"/>
      <c r="G19" s="7"/>
      <c r="H19" s="7"/>
      <c r="I19" s="7"/>
      <c r="J19" s="7"/>
      <c r="K19" s="7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</row>
    <row r="20" spans="1:100" ht="14.25" x14ac:dyDescent="0.2">
      <c r="A20" s="8"/>
      <c r="B20" s="94" t="s">
        <v>68</v>
      </c>
      <c r="C20" s="96" t="s">
        <v>69</v>
      </c>
      <c r="D20" s="109" t="s">
        <v>12</v>
      </c>
      <c r="E20" s="170"/>
      <c r="F20" s="160"/>
      <c r="G20" s="7"/>
      <c r="H20" s="7"/>
      <c r="I20" s="7"/>
      <c r="J20" s="7"/>
      <c r="K20" s="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</row>
    <row r="21" spans="1:100" ht="14.25" x14ac:dyDescent="0.2">
      <c r="A21" s="8"/>
      <c r="B21" s="94" t="s">
        <v>60</v>
      </c>
      <c r="C21" s="96" t="s">
        <v>13</v>
      </c>
      <c r="D21" s="109" t="s">
        <v>14</v>
      </c>
      <c r="E21" s="170"/>
      <c r="F21" s="160"/>
      <c r="G21" s="7"/>
      <c r="H21" s="7"/>
      <c r="I21" s="7"/>
      <c r="J21" s="7"/>
      <c r="K21" s="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</row>
    <row r="22" spans="1:100" ht="14.25" x14ac:dyDescent="0.2">
      <c r="A22" s="8"/>
      <c r="B22" s="94" t="s">
        <v>70</v>
      </c>
      <c r="C22" s="96" t="s">
        <v>71</v>
      </c>
      <c r="D22" s="109" t="s">
        <v>80</v>
      </c>
      <c r="E22" s="170"/>
      <c r="F22" s="160"/>
      <c r="G22" s="7"/>
      <c r="H22" s="7"/>
      <c r="I22" s="7"/>
      <c r="J22" s="7"/>
      <c r="K22" s="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</row>
    <row r="23" spans="1:100" ht="18" customHeight="1" x14ac:dyDescent="0.2">
      <c r="A23" s="8"/>
      <c r="B23" s="94" t="s">
        <v>72</v>
      </c>
      <c r="C23" s="96" t="s">
        <v>73</v>
      </c>
      <c r="D23" s="109" t="s">
        <v>15</v>
      </c>
      <c r="E23" s="170"/>
      <c r="F23" s="160"/>
      <c r="G23" s="7"/>
      <c r="H23" s="7"/>
      <c r="I23" s="7"/>
      <c r="J23" s="7"/>
      <c r="K23" s="7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</row>
    <row r="24" spans="1:100" ht="14.25" x14ac:dyDescent="0.2">
      <c r="A24" s="8"/>
      <c r="B24" s="94" t="s">
        <v>62</v>
      </c>
      <c r="C24" s="96" t="s">
        <v>74</v>
      </c>
      <c r="D24" s="109" t="s">
        <v>16</v>
      </c>
      <c r="E24" s="170"/>
      <c r="F24" s="160"/>
      <c r="G24" s="7"/>
      <c r="H24" s="7"/>
      <c r="I24" s="7"/>
      <c r="J24" s="7"/>
      <c r="K24" s="7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</row>
    <row r="25" spans="1:100" ht="14.25" x14ac:dyDescent="0.2">
      <c r="A25" s="8"/>
      <c r="B25" s="94" t="s">
        <v>75</v>
      </c>
      <c r="C25" s="96" t="s">
        <v>76</v>
      </c>
      <c r="D25" s="109" t="s">
        <v>17</v>
      </c>
      <c r="E25" s="170"/>
      <c r="F25" s="160"/>
      <c r="G25" s="7"/>
      <c r="H25" s="7"/>
      <c r="I25" s="7"/>
      <c r="J25" s="7"/>
      <c r="K25" s="7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</row>
    <row r="26" spans="1:100" ht="15" thickBot="1" x14ac:dyDescent="0.25">
      <c r="A26" s="8"/>
      <c r="B26" s="95" t="s">
        <v>61</v>
      </c>
      <c r="C26" s="97" t="s">
        <v>77</v>
      </c>
      <c r="D26" s="110" t="s">
        <v>81</v>
      </c>
      <c r="E26" s="171"/>
      <c r="F26" s="160"/>
      <c r="G26" s="7"/>
      <c r="H26" s="7"/>
      <c r="I26" s="7"/>
      <c r="J26" s="7"/>
      <c r="K26" s="7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</row>
    <row r="27" spans="1:100" ht="15" thickTop="1" x14ac:dyDescent="0.2">
      <c r="A27" s="8"/>
      <c r="B27" s="8"/>
      <c r="C27" s="27"/>
      <c r="D27" s="26"/>
      <c r="E27" s="172"/>
      <c r="F27" s="128"/>
      <c r="G27" s="7"/>
      <c r="H27" s="7"/>
      <c r="I27" s="7"/>
      <c r="J27" s="7"/>
      <c r="K27" s="7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</row>
    <row r="28" spans="1:100" ht="14.25" x14ac:dyDescent="0.2">
      <c r="A28" s="8"/>
      <c r="F28" s="128"/>
      <c r="G28" s="1"/>
      <c r="H28" s="1"/>
      <c r="I28" s="1"/>
      <c r="J28" s="1"/>
      <c r="K28" s="7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</row>
    <row r="29" spans="1:100" ht="14.25" x14ac:dyDescent="0.2">
      <c r="F29" s="125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</row>
    <row r="30" spans="1:100" ht="14.25" x14ac:dyDescent="0.2">
      <c r="F30" s="123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</row>
    <row r="31" spans="1:100" ht="14.25" x14ac:dyDescent="0.2">
      <c r="F31" s="123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</row>
    <row r="32" spans="1:100" ht="14.25" x14ac:dyDescent="0.2">
      <c r="C32" s="1"/>
      <c r="D32" s="3"/>
      <c r="E32" s="123"/>
      <c r="F32" s="123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</row>
    <row r="33" spans="3:100" ht="14.25" x14ac:dyDescent="0.2">
      <c r="C33" s="1"/>
      <c r="D33" s="3"/>
      <c r="E33" s="123"/>
      <c r="F33" s="123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</row>
    <row r="34" spans="3:100" ht="14.25" x14ac:dyDescent="0.2">
      <c r="C34" s="1"/>
      <c r="D34" s="3"/>
      <c r="E34" s="123"/>
      <c r="F34" s="123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</row>
    <row r="35" spans="3:100" ht="14.25" x14ac:dyDescent="0.2">
      <c r="C35" s="1"/>
      <c r="D35" s="3"/>
      <c r="E35" s="123"/>
      <c r="F35" s="123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</row>
    <row r="36" spans="3:100" ht="14.25" x14ac:dyDescent="0.2">
      <c r="C36" s="1"/>
      <c r="D36" s="3"/>
      <c r="E36" s="123"/>
      <c r="F36" s="123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</row>
    <row r="37" spans="3:100" ht="14.25" x14ac:dyDescent="0.2">
      <c r="C37" s="1"/>
      <c r="D37" s="3"/>
      <c r="E37" s="123"/>
      <c r="F37" s="123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</row>
    <row r="38" spans="3:100" ht="14.25" x14ac:dyDescent="0.2">
      <c r="C38" s="1"/>
      <c r="D38" s="3"/>
      <c r="E38" s="123"/>
      <c r="F38" s="123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</row>
    <row r="39" spans="3:100" ht="14.25" x14ac:dyDescent="0.2">
      <c r="C39" s="1"/>
      <c r="D39" s="3"/>
      <c r="E39" s="123"/>
      <c r="F39" s="123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</row>
    <row r="40" spans="3:100" ht="14.25" x14ac:dyDescent="0.2">
      <c r="C40" s="1"/>
      <c r="D40" s="3"/>
      <c r="E40" s="123"/>
      <c r="F40" s="123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</row>
    <row r="41" spans="3:100" ht="14.25" x14ac:dyDescent="0.2">
      <c r="C41" s="1"/>
      <c r="D41" s="3"/>
      <c r="E41" s="123"/>
      <c r="F41" s="123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</row>
    <row r="42" spans="3:100" ht="14.25" x14ac:dyDescent="0.2">
      <c r="C42" s="1"/>
      <c r="D42" s="3"/>
      <c r="E42" s="123"/>
      <c r="F42" s="123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</row>
    <row r="43" spans="3:100" ht="14.25" x14ac:dyDescent="0.2">
      <c r="C43" s="1"/>
      <c r="D43" s="3"/>
      <c r="E43" s="123"/>
      <c r="F43" s="123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</row>
    <row r="44" spans="3:100" ht="14.25" x14ac:dyDescent="0.2">
      <c r="C44" s="1"/>
      <c r="D44" s="3"/>
      <c r="E44" s="123"/>
      <c r="F44" s="123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</row>
    <row r="45" spans="3:100" ht="14.25" x14ac:dyDescent="0.2">
      <c r="C45" s="1"/>
      <c r="D45" s="3"/>
      <c r="E45" s="123"/>
      <c r="F45" s="123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</row>
    <row r="46" spans="3:100" ht="14.25" x14ac:dyDescent="0.2">
      <c r="C46" s="1"/>
      <c r="D46" s="3"/>
      <c r="E46" s="123"/>
      <c r="F46" s="123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</row>
    <row r="47" spans="3:100" ht="14.25" x14ac:dyDescent="0.2">
      <c r="C47" s="1"/>
      <c r="D47" s="3"/>
      <c r="E47" s="123"/>
      <c r="F47" s="123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</row>
    <row r="48" spans="3:100" ht="14.25" x14ac:dyDescent="0.2">
      <c r="C48" s="1"/>
      <c r="D48" s="3"/>
      <c r="E48" s="123"/>
      <c r="F48" s="123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</row>
    <row r="49" spans="3:100" ht="14.25" x14ac:dyDescent="0.2">
      <c r="C49" s="1"/>
      <c r="D49" s="3"/>
      <c r="E49" s="123"/>
      <c r="F49" s="123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</row>
    <row r="50" spans="3:100" ht="14.25" x14ac:dyDescent="0.2">
      <c r="C50" s="1"/>
      <c r="D50" s="3"/>
      <c r="E50" s="123"/>
      <c r="F50" s="123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</row>
    <row r="51" spans="3:100" ht="14.25" x14ac:dyDescent="0.2">
      <c r="C51" s="1"/>
      <c r="D51" s="3"/>
      <c r="E51" s="123"/>
      <c r="F51" s="123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</row>
    <row r="52" spans="3:100" ht="14.25" x14ac:dyDescent="0.2">
      <c r="C52" s="1"/>
      <c r="D52" s="3"/>
      <c r="E52" s="123"/>
      <c r="F52" s="123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</row>
    <row r="53" spans="3:100" ht="14.25" x14ac:dyDescent="0.2">
      <c r="C53" s="1"/>
      <c r="D53" s="3"/>
      <c r="E53" s="123"/>
      <c r="F53" s="123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</row>
    <row r="54" spans="3:100" ht="14.25" x14ac:dyDescent="0.2">
      <c r="C54" s="1"/>
      <c r="D54" s="3"/>
      <c r="E54" s="123"/>
      <c r="F54" s="123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</row>
    <row r="55" spans="3:100" ht="14.25" x14ac:dyDescent="0.2">
      <c r="C55" s="1"/>
      <c r="D55" s="3"/>
      <c r="E55" s="123"/>
      <c r="F55" s="123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</row>
    <row r="56" spans="3:100" ht="14.25" x14ac:dyDescent="0.2">
      <c r="C56" s="1"/>
      <c r="D56" s="3"/>
      <c r="E56" s="123"/>
      <c r="F56" s="123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</row>
    <row r="57" spans="3:100" ht="14.25" x14ac:dyDescent="0.2">
      <c r="C57" s="1"/>
      <c r="D57" s="3"/>
      <c r="E57" s="123"/>
      <c r="F57" s="123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</row>
    <row r="58" spans="3:100" ht="14.25" x14ac:dyDescent="0.2">
      <c r="C58" s="1"/>
      <c r="D58" s="3"/>
      <c r="E58" s="123"/>
      <c r="F58" s="123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</row>
    <row r="59" spans="3:100" ht="14.25" x14ac:dyDescent="0.2">
      <c r="C59" s="1"/>
      <c r="D59" s="3"/>
      <c r="E59" s="123"/>
      <c r="F59" s="123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</row>
    <row r="60" spans="3:100" ht="14.25" x14ac:dyDescent="0.2">
      <c r="C60" s="1"/>
      <c r="D60" s="3"/>
      <c r="E60" s="123"/>
      <c r="F60" s="123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</row>
    <row r="61" spans="3:100" ht="14.25" x14ac:dyDescent="0.2">
      <c r="C61" s="1"/>
      <c r="D61" s="3"/>
      <c r="E61" s="123"/>
      <c r="F61" s="123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</row>
    <row r="62" spans="3:100" ht="14.25" x14ac:dyDescent="0.2">
      <c r="C62" s="1"/>
      <c r="D62" s="3"/>
      <c r="E62" s="123"/>
      <c r="F62" s="123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</row>
    <row r="63" spans="3:100" ht="14.25" x14ac:dyDescent="0.2">
      <c r="C63" s="1"/>
      <c r="D63" s="3"/>
      <c r="E63" s="123"/>
      <c r="F63" s="123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</row>
    <row r="64" spans="3:100" ht="14.25" x14ac:dyDescent="0.2">
      <c r="C64" s="1"/>
      <c r="D64" s="3"/>
      <c r="E64" s="123"/>
      <c r="F64" s="123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</row>
    <row r="65" spans="3:100" ht="14.25" x14ac:dyDescent="0.2">
      <c r="C65" s="1"/>
      <c r="D65" s="3"/>
      <c r="E65" s="123"/>
      <c r="F65" s="123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</row>
    <row r="66" spans="3:100" ht="14.25" x14ac:dyDescent="0.2">
      <c r="C66" s="1"/>
      <c r="D66" s="3"/>
      <c r="E66" s="123"/>
      <c r="F66" s="123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</row>
    <row r="67" spans="3:100" ht="14.25" x14ac:dyDescent="0.2">
      <c r="C67" s="1"/>
      <c r="D67" s="3"/>
      <c r="E67" s="123"/>
      <c r="F67" s="123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</row>
    <row r="68" spans="3:100" ht="14.25" x14ac:dyDescent="0.2">
      <c r="C68" s="1"/>
      <c r="D68" s="3"/>
      <c r="E68" s="123"/>
      <c r="F68" s="123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</row>
    <row r="69" spans="3:100" ht="14.25" x14ac:dyDescent="0.2">
      <c r="C69" s="1"/>
      <c r="D69" s="3"/>
      <c r="E69" s="123"/>
      <c r="F69" s="123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</row>
    <row r="70" spans="3:100" ht="14.25" x14ac:dyDescent="0.2">
      <c r="C70" s="1"/>
      <c r="D70" s="3"/>
      <c r="E70" s="123"/>
      <c r="F70" s="123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</row>
    <row r="71" spans="3:100" ht="14.25" x14ac:dyDescent="0.2">
      <c r="C71" s="1"/>
      <c r="D71" s="3"/>
      <c r="E71" s="123"/>
      <c r="F71" s="123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</row>
    <row r="72" spans="3:100" ht="14.25" x14ac:dyDescent="0.2">
      <c r="C72" s="1"/>
      <c r="D72" s="3"/>
      <c r="E72" s="123"/>
      <c r="F72" s="123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</row>
    <row r="73" spans="3:100" ht="14.25" x14ac:dyDescent="0.2">
      <c r="C73" s="1"/>
      <c r="D73" s="3"/>
      <c r="E73" s="123"/>
      <c r="F73" s="123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</row>
    <row r="74" spans="3:100" ht="14.25" x14ac:dyDescent="0.2">
      <c r="C74" s="1"/>
      <c r="D74" s="3"/>
      <c r="E74" s="123"/>
      <c r="F74" s="123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</row>
    <row r="75" spans="3:100" ht="14.25" x14ac:dyDescent="0.2">
      <c r="C75" s="1"/>
      <c r="D75" s="3"/>
      <c r="E75" s="123"/>
      <c r="F75" s="123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</row>
    <row r="76" spans="3:100" ht="14.25" x14ac:dyDescent="0.2">
      <c r="C76" s="1"/>
      <c r="D76" s="3"/>
      <c r="E76" s="123"/>
      <c r="F76" s="123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</row>
    <row r="77" spans="3:100" ht="14.25" x14ac:dyDescent="0.2">
      <c r="C77" s="1"/>
      <c r="D77" s="3"/>
      <c r="E77" s="123"/>
      <c r="F77" s="123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</row>
    <row r="78" spans="3:100" ht="14.25" x14ac:dyDescent="0.2">
      <c r="C78" s="1"/>
      <c r="D78" s="3"/>
      <c r="E78" s="123"/>
      <c r="F78" s="123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</row>
    <row r="79" spans="3:100" ht="14.25" x14ac:dyDescent="0.2">
      <c r="C79" s="1"/>
      <c r="D79" s="3"/>
      <c r="E79" s="123"/>
      <c r="F79" s="123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</row>
    <row r="80" spans="3:100" ht="14.25" x14ac:dyDescent="0.2">
      <c r="C80" s="1"/>
      <c r="D80" s="3"/>
      <c r="E80" s="123"/>
      <c r="F80" s="123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</row>
    <row r="81" spans="3:100" ht="14.25" x14ac:dyDescent="0.2">
      <c r="C81" s="1"/>
      <c r="D81" s="3"/>
      <c r="E81" s="123"/>
      <c r="F81" s="123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</row>
    <row r="82" spans="3:100" ht="14.25" x14ac:dyDescent="0.2">
      <c r="C82" s="1"/>
      <c r="D82" s="3"/>
      <c r="E82" s="123"/>
      <c r="F82" s="123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</row>
    <row r="83" spans="3:100" ht="14.25" x14ac:dyDescent="0.2">
      <c r="C83" s="1"/>
      <c r="D83" s="3"/>
      <c r="E83" s="123"/>
      <c r="F83" s="123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</row>
    <row r="84" spans="3:100" ht="14.25" x14ac:dyDescent="0.2">
      <c r="C84" s="1"/>
      <c r="D84" s="3"/>
      <c r="E84" s="123"/>
      <c r="F84" s="123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</row>
    <row r="85" spans="3:100" ht="14.25" x14ac:dyDescent="0.2">
      <c r="C85" s="1"/>
      <c r="D85" s="3"/>
      <c r="E85" s="123"/>
      <c r="F85" s="123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</row>
    <row r="86" spans="3:100" ht="14.25" x14ac:dyDescent="0.2">
      <c r="C86" s="1"/>
      <c r="D86" s="3"/>
      <c r="E86" s="123"/>
      <c r="F86" s="123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</row>
    <row r="87" spans="3:100" ht="14.25" x14ac:dyDescent="0.2">
      <c r="C87" s="1"/>
      <c r="D87" s="3"/>
      <c r="E87" s="123"/>
      <c r="F87" s="123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</row>
    <row r="88" spans="3:100" ht="14.25" x14ac:dyDescent="0.2">
      <c r="C88" s="1"/>
      <c r="D88" s="3"/>
      <c r="E88" s="123"/>
      <c r="F88" s="123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</row>
    <row r="89" spans="3:100" ht="14.25" x14ac:dyDescent="0.2">
      <c r="C89" s="1"/>
      <c r="D89" s="3"/>
      <c r="E89" s="123"/>
      <c r="F89" s="123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</row>
    <row r="90" spans="3:100" ht="14.25" x14ac:dyDescent="0.2">
      <c r="C90" s="1"/>
      <c r="D90" s="3"/>
      <c r="E90" s="123"/>
      <c r="F90" s="123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</row>
    <row r="91" spans="3:100" ht="14.25" x14ac:dyDescent="0.2">
      <c r="C91" s="1"/>
      <c r="D91" s="3"/>
      <c r="E91" s="123"/>
      <c r="F91" s="123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</row>
    <row r="92" spans="3:100" ht="14.25" x14ac:dyDescent="0.2">
      <c r="C92" s="1"/>
      <c r="D92" s="3"/>
      <c r="E92" s="123"/>
      <c r="F92" s="123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</row>
    <row r="93" spans="3:100" ht="14.25" x14ac:dyDescent="0.2">
      <c r="C93" s="1"/>
      <c r="D93" s="3"/>
      <c r="E93" s="123"/>
      <c r="F93" s="123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</row>
    <row r="94" spans="3:100" ht="14.25" x14ac:dyDescent="0.2">
      <c r="C94" s="1"/>
      <c r="D94" s="3"/>
      <c r="E94" s="123"/>
      <c r="F94" s="123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</row>
    <row r="95" spans="3:100" ht="14.25" x14ac:dyDescent="0.2">
      <c r="C95" s="1"/>
      <c r="D95" s="3"/>
      <c r="E95" s="123"/>
      <c r="F95" s="123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</row>
    <row r="96" spans="3:100" ht="14.25" x14ac:dyDescent="0.2">
      <c r="C96" s="1"/>
      <c r="D96" s="3"/>
      <c r="E96" s="123"/>
      <c r="F96" s="123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</row>
    <row r="97" spans="3:100" ht="14.25" x14ac:dyDescent="0.2">
      <c r="C97" s="1"/>
      <c r="D97" s="3"/>
      <c r="E97" s="123"/>
      <c r="F97" s="123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</row>
    <row r="98" spans="3:100" ht="14.25" x14ac:dyDescent="0.2">
      <c r="C98" s="1"/>
      <c r="D98" s="3"/>
      <c r="E98" s="123"/>
      <c r="F98" s="123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</row>
    <row r="99" spans="3:100" ht="14.25" x14ac:dyDescent="0.2">
      <c r="C99" s="1"/>
      <c r="D99" s="3"/>
      <c r="E99" s="123"/>
      <c r="F99" s="123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</row>
    <row r="100" spans="3:100" ht="14.25" x14ac:dyDescent="0.2">
      <c r="C100" s="1"/>
      <c r="D100" s="3"/>
      <c r="E100" s="123"/>
      <c r="F100" s="123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</row>
    <row r="101" spans="3:100" ht="14.25" x14ac:dyDescent="0.2">
      <c r="C101" s="1"/>
      <c r="D101" s="3"/>
      <c r="E101" s="123"/>
      <c r="F101" s="123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</row>
    <row r="102" spans="3:100" ht="14.25" x14ac:dyDescent="0.2">
      <c r="C102" s="1"/>
      <c r="D102" s="3"/>
      <c r="E102" s="123"/>
      <c r="F102" s="123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</row>
    <row r="103" spans="3:100" ht="14.25" x14ac:dyDescent="0.2">
      <c r="C103" s="1"/>
      <c r="D103" s="3"/>
      <c r="E103" s="123"/>
      <c r="F103" s="123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</row>
    <row r="104" spans="3:100" ht="14.25" x14ac:dyDescent="0.2">
      <c r="C104" s="1"/>
      <c r="D104" s="3"/>
      <c r="E104" s="123"/>
      <c r="F104" s="123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</row>
    <row r="105" spans="3:100" ht="14.25" x14ac:dyDescent="0.2">
      <c r="C105" s="1"/>
      <c r="D105" s="3"/>
      <c r="E105" s="123"/>
      <c r="F105" s="123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</row>
    <row r="106" spans="3:100" ht="14.25" x14ac:dyDescent="0.2">
      <c r="C106" s="1"/>
      <c r="D106" s="3"/>
      <c r="E106" s="123"/>
      <c r="F106" s="123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</row>
    <row r="107" spans="3:100" ht="14.25" x14ac:dyDescent="0.2">
      <c r="C107" s="1"/>
      <c r="D107" s="3"/>
      <c r="E107" s="123"/>
      <c r="F107" s="123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</row>
    <row r="108" spans="3:100" ht="14.25" x14ac:dyDescent="0.2">
      <c r="C108" s="1"/>
      <c r="D108" s="3"/>
      <c r="E108" s="123"/>
      <c r="F108" s="123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</row>
    <row r="109" spans="3:100" ht="14.25" x14ac:dyDescent="0.2">
      <c r="C109" s="1"/>
      <c r="D109" s="3"/>
      <c r="E109" s="123"/>
      <c r="F109" s="123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</row>
    <row r="110" spans="3:100" ht="14.25" x14ac:dyDescent="0.2">
      <c r="C110" s="1"/>
      <c r="D110" s="3"/>
      <c r="E110" s="123"/>
      <c r="F110" s="123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</row>
    <row r="111" spans="3:100" ht="14.25" x14ac:dyDescent="0.2">
      <c r="C111" s="1"/>
      <c r="D111" s="3"/>
      <c r="E111" s="123"/>
      <c r="F111" s="123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</row>
    <row r="112" spans="3:100" ht="14.25" x14ac:dyDescent="0.2">
      <c r="C112" s="1"/>
      <c r="D112" s="3"/>
      <c r="E112" s="123"/>
      <c r="F112" s="123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</row>
    <row r="113" spans="3:100" ht="14.25" x14ac:dyDescent="0.2">
      <c r="C113" s="1"/>
      <c r="D113" s="3"/>
      <c r="E113" s="123"/>
      <c r="F113" s="123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</row>
    <row r="114" spans="3:100" ht="14.25" x14ac:dyDescent="0.2">
      <c r="C114" s="1"/>
      <c r="D114" s="3"/>
      <c r="E114" s="123"/>
      <c r="F114" s="123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</row>
    <row r="115" spans="3:100" ht="14.25" x14ac:dyDescent="0.2">
      <c r="C115" s="1"/>
      <c r="D115" s="3"/>
      <c r="E115" s="123"/>
      <c r="F115" s="123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</row>
    <row r="116" spans="3:100" ht="14.25" x14ac:dyDescent="0.2">
      <c r="C116" s="1"/>
      <c r="D116" s="3"/>
      <c r="E116" s="123"/>
      <c r="F116" s="123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</row>
    <row r="117" spans="3:100" ht="14.25" x14ac:dyDescent="0.2">
      <c r="C117" s="1"/>
      <c r="D117" s="3"/>
      <c r="E117" s="123"/>
      <c r="F117" s="123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</row>
    <row r="118" spans="3:100" ht="14.25" x14ac:dyDescent="0.2">
      <c r="C118" s="1"/>
      <c r="D118" s="3"/>
      <c r="E118" s="123"/>
      <c r="F118" s="123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</row>
    <row r="119" spans="3:100" ht="14.25" x14ac:dyDescent="0.2">
      <c r="C119" s="1"/>
      <c r="D119" s="3"/>
      <c r="E119" s="123"/>
      <c r="F119" s="123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</row>
    <row r="120" spans="3:100" ht="14.25" x14ac:dyDescent="0.2">
      <c r="C120" s="1"/>
      <c r="D120" s="3"/>
      <c r="E120" s="123"/>
      <c r="F120" s="123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</row>
    <row r="121" spans="3:100" ht="14.25" x14ac:dyDescent="0.2">
      <c r="C121" s="1"/>
      <c r="D121" s="3"/>
      <c r="E121" s="123"/>
      <c r="F121" s="123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</row>
    <row r="122" spans="3:100" ht="14.25" x14ac:dyDescent="0.2">
      <c r="C122" s="1"/>
      <c r="D122" s="3"/>
      <c r="E122" s="123"/>
      <c r="F122" s="123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</row>
    <row r="123" spans="3:100" ht="14.25" x14ac:dyDescent="0.2">
      <c r="C123" s="1"/>
      <c r="D123" s="3"/>
      <c r="E123" s="123"/>
      <c r="F123" s="123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</row>
    <row r="124" spans="3:100" ht="14.25" x14ac:dyDescent="0.2">
      <c r="C124" s="1"/>
      <c r="D124" s="3"/>
      <c r="E124" s="123"/>
      <c r="F124" s="123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</row>
    <row r="125" spans="3:100" ht="14.25" x14ac:dyDescent="0.2">
      <c r="C125" s="1"/>
      <c r="D125" s="3"/>
      <c r="E125" s="123"/>
      <c r="F125" s="123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</row>
    <row r="126" spans="3:100" ht="14.25" x14ac:dyDescent="0.2">
      <c r="C126" s="1"/>
      <c r="D126" s="3"/>
      <c r="E126" s="123"/>
      <c r="F126" s="123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</row>
    <row r="127" spans="3:100" ht="14.25" x14ac:dyDescent="0.2">
      <c r="C127" s="1"/>
      <c r="D127" s="3"/>
      <c r="E127" s="123"/>
      <c r="F127" s="123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</row>
    <row r="128" spans="3:100" ht="14.25" x14ac:dyDescent="0.2">
      <c r="C128" s="1"/>
      <c r="D128" s="3"/>
      <c r="E128" s="123"/>
      <c r="F128" s="123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</row>
    <row r="129" spans="3:100" ht="14.25" x14ac:dyDescent="0.2">
      <c r="C129" s="1"/>
      <c r="D129" s="3"/>
      <c r="E129" s="123"/>
      <c r="F129" s="123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</row>
    <row r="130" spans="3:100" ht="14.25" x14ac:dyDescent="0.2">
      <c r="C130" s="1"/>
      <c r="D130" s="3"/>
      <c r="E130" s="123"/>
      <c r="F130" s="123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</row>
    <row r="131" spans="3:100" ht="14.25" x14ac:dyDescent="0.2">
      <c r="C131" s="1"/>
      <c r="D131" s="3"/>
      <c r="E131" s="123"/>
      <c r="F131" s="123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</row>
    <row r="132" spans="3:100" ht="14.25" x14ac:dyDescent="0.2">
      <c r="C132" s="1"/>
      <c r="D132" s="3"/>
      <c r="E132" s="123"/>
      <c r="F132" s="123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</row>
    <row r="133" spans="3:100" ht="14.25" x14ac:dyDescent="0.2">
      <c r="C133" s="1"/>
      <c r="D133" s="3"/>
      <c r="E133" s="123"/>
      <c r="F133" s="123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</row>
    <row r="134" spans="3:100" ht="14.25" x14ac:dyDescent="0.2">
      <c r="C134" s="1"/>
      <c r="D134" s="3"/>
      <c r="E134" s="123"/>
      <c r="F134" s="123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</row>
    <row r="135" spans="3:100" ht="14.25" x14ac:dyDescent="0.2">
      <c r="C135" s="1"/>
      <c r="D135" s="3"/>
      <c r="E135" s="123"/>
      <c r="F135" s="123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</row>
    <row r="136" spans="3:100" ht="14.25" x14ac:dyDescent="0.2">
      <c r="C136" s="1"/>
      <c r="D136" s="3"/>
      <c r="E136" s="123"/>
      <c r="F136" s="123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</row>
    <row r="137" spans="3:100" ht="14.25" x14ac:dyDescent="0.2">
      <c r="C137" s="1"/>
      <c r="D137" s="3"/>
      <c r="E137" s="123"/>
      <c r="F137" s="123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</row>
    <row r="138" spans="3:100" ht="14.25" x14ac:dyDescent="0.2">
      <c r="C138" s="1"/>
      <c r="D138" s="3"/>
      <c r="E138" s="123"/>
      <c r="F138" s="123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</row>
    <row r="139" spans="3:100" ht="14.25" x14ac:dyDescent="0.2">
      <c r="C139" s="1"/>
      <c r="D139" s="3"/>
      <c r="E139" s="123"/>
      <c r="F139" s="123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</row>
    <row r="140" spans="3:100" ht="14.25" x14ac:dyDescent="0.2">
      <c r="C140" s="1"/>
      <c r="D140" s="3"/>
      <c r="E140" s="123"/>
      <c r="F140" s="123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</row>
    <row r="141" spans="3:100" ht="14.25" x14ac:dyDescent="0.2">
      <c r="C141" s="1"/>
      <c r="D141" s="3"/>
      <c r="E141" s="123"/>
      <c r="F141" s="123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</row>
    <row r="142" spans="3:100" ht="14.25" x14ac:dyDescent="0.2">
      <c r="C142" s="1"/>
      <c r="D142" s="3"/>
      <c r="E142" s="123"/>
      <c r="F142" s="123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</row>
    <row r="143" spans="3:100" ht="14.25" x14ac:dyDescent="0.2">
      <c r="C143" s="1"/>
      <c r="D143" s="3"/>
      <c r="E143" s="123"/>
      <c r="F143" s="123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</row>
    <row r="144" spans="3:100" ht="14.25" x14ac:dyDescent="0.2">
      <c r="C144" s="1"/>
      <c r="D144" s="3"/>
      <c r="E144" s="123"/>
      <c r="F144" s="123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</row>
    <row r="145" spans="3:100" ht="14.25" x14ac:dyDescent="0.2">
      <c r="C145" s="1"/>
      <c r="D145" s="3"/>
      <c r="E145" s="123"/>
      <c r="F145" s="123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</row>
    <row r="146" spans="3:100" ht="14.25" x14ac:dyDescent="0.2">
      <c r="C146" s="1"/>
      <c r="D146" s="3"/>
      <c r="E146" s="123"/>
      <c r="F146" s="123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</row>
    <row r="147" spans="3:100" ht="14.25" x14ac:dyDescent="0.2">
      <c r="C147" s="1"/>
      <c r="D147" s="3"/>
      <c r="E147" s="123"/>
      <c r="F147" s="123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</row>
    <row r="148" spans="3:100" ht="14.25" x14ac:dyDescent="0.2">
      <c r="C148" s="1"/>
      <c r="D148" s="3"/>
      <c r="E148" s="123"/>
      <c r="F148" s="123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</row>
    <row r="149" spans="3:100" ht="14.25" x14ac:dyDescent="0.2">
      <c r="C149" s="1"/>
      <c r="D149" s="3"/>
      <c r="E149" s="123"/>
      <c r="F149" s="123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</row>
    <row r="150" spans="3:100" ht="14.25" x14ac:dyDescent="0.2">
      <c r="C150" s="1"/>
      <c r="D150" s="3"/>
      <c r="E150" s="123"/>
      <c r="F150" s="123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</row>
    <row r="151" spans="3:100" ht="14.25" x14ac:dyDescent="0.2">
      <c r="C151" s="1"/>
      <c r="D151" s="3"/>
      <c r="E151" s="123"/>
      <c r="F151" s="123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</row>
    <row r="152" spans="3:100" ht="14.25" x14ac:dyDescent="0.2">
      <c r="C152" s="1"/>
      <c r="D152" s="3"/>
      <c r="E152" s="123"/>
      <c r="F152" s="123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</row>
    <row r="153" spans="3:100" ht="14.25" x14ac:dyDescent="0.2">
      <c r="C153" s="1"/>
      <c r="D153" s="3"/>
      <c r="E153" s="123"/>
      <c r="F153" s="123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</row>
    <row r="154" spans="3:100" ht="14.25" x14ac:dyDescent="0.2">
      <c r="C154" s="1"/>
      <c r="D154" s="3"/>
      <c r="E154" s="123"/>
      <c r="F154" s="123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</row>
    <row r="155" spans="3:100" ht="14.25" x14ac:dyDescent="0.2">
      <c r="C155" s="1"/>
      <c r="D155" s="3"/>
      <c r="E155" s="123"/>
      <c r="F155" s="123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</row>
    <row r="156" spans="3:100" ht="14.25" x14ac:dyDescent="0.2">
      <c r="C156" s="1"/>
      <c r="D156" s="3"/>
      <c r="E156" s="123"/>
      <c r="F156" s="123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</row>
    <row r="157" spans="3:100" ht="14.25" x14ac:dyDescent="0.2">
      <c r="C157" s="1"/>
      <c r="D157" s="3"/>
      <c r="E157" s="123"/>
      <c r="F157" s="123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</row>
    <row r="158" spans="3:100" ht="14.25" x14ac:dyDescent="0.2">
      <c r="C158" s="1"/>
      <c r="D158" s="3"/>
      <c r="E158" s="123"/>
      <c r="F158" s="123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</row>
    <row r="159" spans="3:100" ht="14.25" x14ac:dyDescent="0.2">
      <c r="C159" s="1"/>
      <c r="D159" s="3"/>
      <c r="E159" s="123"/>
      <c r="F159" s="123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</row>
    <row r="160" spans="3:100" ht="14.25" x14ac:dyDescent="0.2">
      <c r="C160" s="1"/>
      <c r="D160" s="3"/>
      <c r="E160" s="123"/>
      <c r="F160" s="123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</row>
    <row r="161" spans="3:100" ht="14.25" x14ac:dyDescent="0.2">
      <c r="C161" s="1"/>
      <c r="D161" s="3"/>
      <c r="E161" s="123"/>
      <c r="F161" s="123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</row>
    <row r="162" spans="3:100" ht="14.25" x14ac:dyDescent="0.2">
      <c r="C162" s="1"/>
      <c r="D162" s="3"/>
      <c r="E162" s="123"/>
      <c r="F162" s="123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</row>
    <row r="163" spans="3:100" ht="14.25" x14ac:dyDescent="0.2">
      <c r="C163" s="1"/>
      <c r="D163" s="3"/>
      <c r="E163" s="123"/>
      <c r="F163" s="123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</row>
    <row r="164" spans="3:100" ht="14.25" x14ac:dyDescent="0.2">
      <c r="C164" s="1"/>
      <c r="D164" s="3"/>
      <c r="E164" s="123"/>
      <c r="F164" s="123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</row>
    <row r="165" spans="3:100" ht="14.25" x14ac:dyDescent="0.2">
      <c r="C165" s="1"/>
      <c r="D165" s="3"/>
      <c r="E165" s="123"/>
      <c r="F165" s="123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</row>
    <row r="166" spans="3:100" ht="14.25" x14ac:dyDescent="0.2">
      <c r="C166" s="1"/>
      <c r="D166" s="3"/>
      <c r="E166" s="123"/>
      <c r="F166" s="123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</row>
    <row r="167" spans="3:100" ht="14.25" x14ac:dyDescent="0.2">
      <c r="C167" s="1"/>
      <c r="D167" s="3"/>
      <c r="E167" s="123"/>
      <c r="F167" s="123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</row>
    <row r="168" spans="3:100" ht="14.25" x14ac:dyDescent="0.2">
      <c r="C168" s="1"/>
      <c r="D168" s="3"/>
      <c r="E168" s="123"/>
      <c r="F168" s="123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</row>
    <row r="169" spans="3:100" ht="14.25" x14ac:dyDescent="0.2">
      <c r="C169" s="1"/>
      <c r="D169" s="3"/>
      <c r="E169" s="123"/>
      <c r="F169" s="123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</row>
    <row r="170" spans="3:100" ht="14.25" x14ac:dyDescent="0.2">
      <c r="C170" s="1"/>
      <c r="D170" s="3"/>
      <c r="E170" s="123"/>
      <c r="F170" s="123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</row>
    <row r="171" spans="3:100" ht="14.25" x14ac:dyDescent="0.2">
      <c r="C171" s="1"/>
      <c r="D171" s="3"/>
      <c r="E171" s="123"/>
      <c r="F171" s="123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</row>
    <row r="172" spans="3:100" ht="14.25" x14ac:dyDescent="0.2">
      <c r="C172" s="1"/>
      <c r="D172" s="3"/>
      <c r="E172" s="123"/>
      <c r="F172" s="123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</row>
    <row r="173" spans="3:100" ht="14.25" x14ac:dyDescent="0.2">
      <c r="C173" s="1"/>
      <c r="D173" s="3"/>
      <c r="E173" s="123"/>
      <c r="F173" s="123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</row>
    <row r="174" spans="3:100" ht="14.25" x14ac:dyDescent="0.2">
      <c r="C174" s="1"/>
      <c r="D174" s="3"/>
      <c r="E174" s="123"/>
      <c r="F174" s="123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</row>
    <row r="175" spans="3:100" ht="14.25" x14ac:dyDescent="0.2">
      <c r="C175" s="1"/>
      <c r="D175" s="3"/>
      <c r="E175" s="123"/>
      <c r="F175" s="123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</row>
    <row r="176" spans="3:100" ht="14.25" x14ac:dyDescent="0.2">
      <c r="C176" s="1"/>
      <c r="D176" s="3"/>
      <c r="E176" s="123"/>
      <c r="F176" s="123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</row>
    <row r="177" spans="3:100" ht="14.25" x14ac:dyDescent="0.2">
      <c r="C177" s="1"/>
      <c r="D177" s="3"/>
      <c r="E177" s="123"/>
      <c r="F177" s="123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</row>
    <row r="178" spans="3:100" ht="14.25" x14ac:dyDescent="0.2">
      <c r="C178" s="1"/>
      <c r="D178" s="3"/>
      <c r="E178" s="123"/>
      <c r="F178" s="123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</row>
    <row r="179" spans="3:100" ht="14.25" x14ac:dyDescent="0.2">
      <c r="C179" s="1"/>
      <c r="D179" s="3"/>
      <c r="E179" s="123"/>
      <c r="F179" s="123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</row>
    <row r="180" spans="3:100" ht="14.25" x14ac:dyDescent="0.2">
      <c r="C180" s="1"/>
      <c r="D180" s="3"/>
      <c r="E180" s="123"/>
      <c r="F180" s="123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</row>
    <row r="181" spans="3:100" ht="14.25" x14ac:dyDescent="0.2">
      <c r="C181" s="1"/>
      <c r="D181" s="3"/>
      <c r="E181" s="123"/>
      <c r="F181" s="123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</row>
    <row r="182" spans="3:100" ht="14.25" x14ac:dyDescent="0.2">
      <c r="C182" s="1"/>
      <c r="D182" s="3"/>
      <c r="E182" s="123"/>
      <c r="F182" s="123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</row>
    <row r="183" spans="3:100" ht="14.25" x14ac:dyDescent="0.2">
      <c r="C183" s="1"/>
      <c r="D183" s="3"/>
      <c r="E183" s="123"/>
      <c r="F183" s="123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</row>
    <row r="184" spans="3:100" ht="14.25" x14ac:dyDescent="0.2">
      <c r="C184" s="1"/>
      <c r="D184" s="3"/>
      <c r="E184" s="123"/>
      <c r="F184" s="123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</row>
    <row r="185" spans="3:100" ht="14.25" x14ac:dyDescent="0.2">
      <c r="C185" s="1"/>
      <c r="D185" s="3"/>
      <c r="E185" s="123"/>
      <c r="F185" s="123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</row>
    <row r="186" spans="3:100" ht="14.25" x14ac:dyDescent="0.2">
      <c r="C186" s="1"/>
      <c r="D186" s="3"/>
      <c r="E186" s="123"/>
      <c r="F186" s="123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</row>
    <row r="187" spans="3:100" ht="14.25" x14ac:dyDescent="0.2">
      <c r="C187" s="1"/>
      <c r="D187" s="3"/>
      <c r="E187" s="123"/>
      <c r="F187" s="123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</row>
    <row r="188" spans="3:100" ht="14.25" x14ac:dyDescent="0.2">
      <c r="C188" s="1"/>
      <c r="D188" s="3"/>
      <c r="E188" s="123"/>
      <c r="F188" s="123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</row>
    <row r="189" spans="3:100" ht="14.25" x14ac:dyDescent="0.2">
      <c r="C189" s="1"/>
      <c r="D189" s="3"/>
      <c r="E189" s="123"/>
      <c r="F189" s="123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</row>
    <row r="190" spans="3:100" ht="14.25" x14ac:dyDescent="0.2">
      <c r="C190" s="1"/>
      <c r="D190" s="3"/>
      <c r="E190" s="123"/>
      <c r="F190" s="123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</row>
    <row r="191" spans="3:100" ht="14.25" x14ac:dyDescent="0.2">
      <c r="C191" s="1"/>
      <c r="D191" s="3"/>
      <c r="E191" s="123"/>
      <c r="F191" s="123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</row>
    <row r="192" spans="3:100" ht="14.25" x14ac:dyDescent="0.2">
      <c r="C192" s="1"/>
      <c r="D192" s="3"/>
      <c r="E192" s="123"/>
      <c r="F192" s="123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</row>
    <row r="193" spans="3:100" ht="14.25" x14ac:dyDescent="0.2">
      <c r="C193" s="1"/>
      <c r="D193" s="3"/>
      <c r="E193" s="123"/>
      <c r="F193" s="123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</row>
    <row r="194" spans="3:100" ht="14.25" x14ac:dyDescent="0.2">
      <c r="C194" s="1"/>
      <c r="D194" s="3"/>
      <c r="E194" s="123"/>
      <c r="F194" s="123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</row>
    <row r="195" spans="3:100" ht="14.25" x14ac:dyDescent="0.2">
      <c r="C195" s="1"/>
      <c r="D195" s="3"/>
      <c r="E195" s="123"/>
      <c r="F195" s="123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</row>
    <row r="196" spans="3:100" ht="14.25" x14ac:dyDescent="0.2">
      <c r="C196" s="1"/>
      <c r="D196" s="3"/>
      <c r="E196" s="123"/>
      <c r="F196" s="123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</row>
    <row r="197" spans="3:100" ht="14.25" x14ac:dyDescent="0.2">
      <c r="C197" s="1"/>
      <c r="D197" s="3"/>
      <c r="E197" s="123"/>
      <c r="F197" s="123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</row>
    <row r="198" spans="3:100" ht="14.25" x14ac:dyDescent="0.2">
      <c r="C198" s="1"/>
      <c r="D198" s="3"/>
      <c r="E198" s="123"/>
      <c r="F198" s="123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</row>
    <row r="199" spans="3:100" ht="14.25" x14ac:dyDescent="0.2">
      <c r="C199" s="1"/>
      <c r="D199" s="3"/>
      <c r="E199" s="123"/>
      <c r="F199" s="123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</row>
    <row r="200" spans="3:100" ht="14.25" x14ac:dyDescent="0.2">
      <c r="C200" s="1"/>
      <c r="D200" s="3"/>
      <c r="E200" s="123"/>
      <c r="F200" s="123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</row>
    <row r="201" spans="3:100" ht="14.25" x14ac:dyDescent="0.2">
      <c r="C201" s="1"/>
      <c r="D201" s="3"/>
      <c r="E201" s="123"/>
      <c r="F201" s="123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</row>
    <row r="202" spans="3:100" ht="14.25" x14ac:dyDescent="0.2">
      <c r="C202" s="1"/>
      <c r="D202" s="3"/>
      <c r="E202" s="123"/>
      <c r="F202" s="123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</row>
    <row r="203" spans="3:100" ht="14.25" x14ac:dyDescent="0.2">
      <c r="C203" s="1"/>
      <c r="D203" s="3"/>
      <c r="E203" s="123"/>
      <c r="F203" s="123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</row>
    <row r="204" spans="3:100" ht="14.25" x14ac:dyDescent="0.2">
      <c r="C204" s="1"/>
      <c r="D204" s="3"/>
      <c r="E204" s="123"/>
      <c r="F204" s="123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</row>
    <row r="205" spans="3:100" ht="14.25" x14ac:dyDescent="0.2">
      <c r="C205" s="1"/>
      <c r="D205" s="3"/>
      <c r="E205" s="123"/>
      <c r="F205" s="123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</row>
    <row r="206" spans="3:100" ht="14.25" x14ac:dyDescent="0.2">
      <c r="C206" s="1"/>
      <c r="D206" s="3"/>
      <c r="E206" s="123"/>
      <c r="F206" s="123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</row>
    <row r="207" spans="3:100" ht="14.25" x14ac:dyDescent="0.2">
      <c r="C207" s="1"/>
      <c r="D207" s="3"/>
      <c r="E207" s="123"/>
      <c r="F207" s="123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</row>
    <row r="208" spans="3:100" ht="14.25" x14ac:dyDescent="0.2">
      <c r="C208" s="1"/>
      <c r="D208" s="3"/>
      <c r="E208" s="123"/>
      <c r="F208" s="123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</row>
    <row r="209" spans="3:100" ht="14.25" x14ac:dyDescent="0.2">
      <c r="C209" s="1"/>
      <c r="D209" s="3"/>
      <c r="E209" s="123"/>
      <c r="F209" s="123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</row>
    <row r="210" spans="3:100" ht="14.25" x14ac:dyDescent="0.2">
      <c r="C210" s="1"/>
      <c r="D210" s="3"/>
      <c r="E210" s="123"/>
      <c r="F210" s="123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</row>
    <row r="211" spans="3:100" ht="14.25" x14ac:dyDescent="0.2">
      <c r="C211" s="1"/>
      <c r="D211" s="3"/>
      <c r="E211" s="123"/>
      <c r="F211" s="123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</row>
    <row r="212" spans="3:100" ht="14.25" x14ac:dyDescent="0.2">
      <c r="C212" s="1"/>
      <c r="D212" s="3"/>
      <c r="E212" s="123"/>
      <c r="F212" s="123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</row>
    <row r="213" spans="3:100" ht="14.25" x14ac:dyDescent="0.2">
      <c r="C213" s="1"/>
      <c r="D213" s="3"/>
      <c r="E213" s="123"/>
      <c r="F213" s="123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</row>
    <row r="214" spans="3:100" ht="14.25" x14ac:dyDescent="0.2">
      <c r="C214" s="1"/>
      <c r="D214" s="3"/>
      <c r="E214" s="123"/>
      <c r="F214" s="123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</row>
    <row r="215" spans="3:100" ht="14.25" x14ac:dyDescent="0.2">
      <c r="C215" s="1"/>
      <c r="D215" s="3"/>
      <c r="E215" s="123"/>
      <c r="F215" s="123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</row>
    <row r="216" spans="3:100" ht="14.25" x14ac:dyDescent="0.2">
      <c r="C216" s="1"/>
      <c r="D216" s="3"/>
      <c r="E216" s="123"/>
      <c r="F216" s="123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</row>
    <row r="217" spans="3:100" ht="14.25" x14ac:dyDescent="0.2">
      <c r="C217" s="1"/>
      <c r="D217" s="3"/>
      <c r="E217" s="123"/>
      <c r="F217" s="123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</row>
    <row r="218" spans="3:100" ht="14.25" x14ac:dyDescent="0.2">
      <c r="C218" s="1"/>
      <c r="D218" s="3"/>
      <c r="E218" s="123"/>
      <c r="F218" s="123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</row>
    <row r="219" spans="3:100" ht="14.25" x14ac:dyDescent="0.2">
      <c r="C219" s="1"/>
      <c r="D219" s="3"/>
      <c r="E219" s="123"/>
      <c r="F219" s="123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</row>
    <row r="220" spans="3:100" ht="14.25" x14ac:dyDescent="0.2">
      <c r="C220" s="1"/>
      <c r="D220" s="3"/>
      <c r="E220" s="123"/>
      <c r="F220" s="123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</row>
    <row r="221" spans="3:100" ht="14.25" x14ac:dyDescent="0.2">
      <c r="C221" s="1"/>
      <c r="D221" s="3"/>
      <c r="E221" s="123"/>
      <c r="F221" s="123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</row>
    <row r="222" spans="3:100" ht="14.25" x14ac:dyDescent="0.2">
      <c r="C222" s="1"/>
      <c r="D222" s="3"/>
      <c r="E222" s="123"/>
      <c r="F222" s="123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</row>
    <row r="223" spans="3:100" ht="14.25" x14ac:dyDescent="0.2">
      <c r="C223" s="1"/>
      <c r="D223" s="3"/>
      <c r="E223" s="123"/>
      <c r="F223" s="123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</row>
    <row r="224" spans="3:100" ht="14.25" x14ac:dyDescent="0.2">
      <c r="C224" s="1"/>
      <c r="D224" s="3"/>
      <c r="E224" s="123"/>
      <c r="F224" s="123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</row>
    <row r="225" spans="3:100" ht="14.25" x14ac:dyDescent="0.2">
      <c r="C225" s="1"/>
      <c r="D225" s="3"/>
      <c r="E225" s="123"/>
      <c r="F225" s="123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</row>
    <row r="226" spans="3:100" ht="14.25" x14ac:dyDescent="0.2">
      <c r="C226" s="1"/>
      <c r="D226" s="3"/>
      <c r="E226" s="123"/>
      <c r="F226" s="123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</row>
    <row r="227" spans="3:100" ht="14.25" x14ac:dyDescent="0.2">
      <c r="C227" s="1"/>
      <c r="D227" s="3"/>
      <c r="E227" s="123"/>
      <c r="F227" s="123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</row>
    <row r="228" spans="3:100" ht="14.25" x14ac:dyDescent="0.2">
      <c r="C228" s="1"/>
      <c r="D228" s="3"/>
      <c r="E228" s="123"/>
      <c r="F228" s="123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</row>
    <row r="229" spans="3:100" ht="14.25" x14ac:dyDescent="0.2">
      <c r="C229" s="1"/>
      <c r="D229" s="3"/>
      <c r="E229" s="123"/>
      <c r="F229" s="123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</row>
    <row r="230" spans="3:100" ht="14.25" x14ac:dyDescent="0.2">
      <c r="C230" s="1"/>
      <c r="D230" s="3"/>
      <c r="E230" s="123"/>
      <c r="F230" s="123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</row>
    <row r="231" spans="3:100" ht="14.25" x14ac:dyDescent="0.2">
      <c r="C231" s="1"/>
      <c r="D231" s="3"/>
      <c r="E231" s="123"/>
      <c r="F231" s="123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</row>
    <row r="232" spans="3:100" ht="14.25" x14ac:dyDescent="0.2">
      <c r="C232" s="1"/>
      <c r="D232" s="3"/>
      <c r="E232" s="123"/>
      <c r="F232" s="123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</row>
    <row r="233" spans="3:100" ht="14.25" x14ac:dyDescent="0.2">
      <c r="C233" s="1"/>
      <c r="D233" s="3"/>
      <c r="E233" s="123"/>
      <c r="F233" s="123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</row>
    <row r="234" spans="3:100" ht="14.25" x14ac:dyDescent="0.2">
      <c r="C234" s="1"/>
      <c r="D234" s="3"/>
      <c r="E234" s="123"/>
      <c r="F234" s="123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</row>
    <row r="235" spans="3:100" ht="14.25" x14ac:dyDescent="0.2">
      <c r="C235" s="1"/>
      <c r="D235" s="3"/>
      <c r="E235" s="123"/>
      <c r="F235" s="123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</row>
    <row r="236" spans="3:100" ht="14.25" x14ac:dyDescent="0.2">
      <c r="C236" s="1"/>
      <c r="D236" s="3"/>
      <c r="E236" s="123"/>
      <c r="F236" s="123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</row>
    <row r="237" spans="3:100" ht="14.25" x14ac:dyDescent="0.2">
      <c r="C237" s="1"/>
      <c r="D237" s="3"/>
      <c r="E237" s="123"/>
      <c r="F237" s="123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</row>
    <row r="238" spans="3:100" ht="14.25" x14ac:dyDescent="0.2">
      <c r="C238" s="1"/>
      <c r="D238" s="3"/>
      <c r="E238" s="123"/>
      <c r="F238" s="123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</row>
    <row r="239" spans="3:100" ht="14.25" x14ac:dyDescent="0.2">
      <c r="C239" s="1"/>
      <c r="D239" s="3"/>
      <c r="E239" s="123"/>
      <c r="F239" s="123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</row>
    <row r="240" spans="3:100" ht="14.25" x14ac:dyDescent="0.2">
      <c r="C240" s="1"/>
      <c r="D240" s="3"/>
      <c r="E240" s="123"/>
      <c r="F240" s="123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</row>
    <row r="241" spans="3:100" ht="14.25" x14ac:dyDescent="0.2">
      <c r="C241" s="1"/>
      <c r="D241" s="3"/>
      <c r="E241" s="123"/>
      <c r="F241" s="123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</row>
    <row r="242" spans="3:100" ht="14.25" x14ac:dyDescent="0.2">
      <c r="C242" s="1"/>
      <c r="D242" s="3"/>
      <c r="E242" s="123"/>
      <c r="F242" s="123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</row>
    <row r="243" spans="3:100" x14ac:dyDescent="0.2">
      <c r="D243" s="4"/>
    </row>
    <row r="244" spans="3:100" x14ac:dyDescent="0.2">
      <c r="D244" s="4"/>
    </row>
    <row r="245" spans="3:100" x14ac:dyDescent="0.2">
      <c r="D245" s="4"/>
    </row>
    <row r="246" spans="3:100" x14ac:dyDescent="0.2">
      <c r="D246" s="4"/>
    </row>
    <row r="247" spans="3:100" x14ac:dyDescent="0.2">
      <c r="D247" s="4"/>
    </row>
    <row r="248" spans="3:100" x14ac:dyDescent="0.2">
      <c r="D248" s="4"/>
    </row>
    <row r="249" spans="3:100" x14ac:dyDescent="0.2">
      <c r="D249" s="4"/>
    </row>
    <row r="250" spans="3:100" x14ac:dyDescent="0.2">
      <c r="D250" s="4"/>
    </row>
    <row r="251" spans="3:100" x14ac:dyDescent="0.2">
      <c r="D251" s="4"/>
      <c r="E251"/>
      <c r="F251"/>
    </row>
    <row r="252" spans="3:100" x14ac:dyDescent="0.2">
      <c r="D252" s="4"/>
      <c r="E252"/>
      <c r="F252"/>
    </row>
    <row r="253" spans="3:100" x14ac:dyDescent="0.2">
      <c r="D253" s="4"/>
      <c r="E253"/>
      <c r="F253"/>
    </row>
    <row r="254" spans="3:100" x14ac:dyDescent="0.2">
      <c r="D254" s="4"/>
      <c r="E254"/>
      <c r="F254"/>
    </row>
    <row r="255" spans="3:100" x14ac:dyDescent="0.2">
      <c r="D255" s="4"/>
      <c r="E255"/>
      <c r="F255"/>
    </row>
    <row r="256" spans="3:100" x14ac:dyDescent="0.2">
      <c r="D256" s="4"/>
      <c r="E256"/>
      <c r="F256"/>
    </row>
    <row r="257" spans="4:6" x14ac:dyDescent="0.2">
      <c r="D257" s="4"/>
      <c r="E257"/>
      <c r="F257"/>
    </row>
    <row r="258" spans="4:6" x14ac:dyDescent="0.2">
      <c r="D258" s="4"/>
      <c r="E258"/>
      <c r="F258"/>
    </row>
    <row r="259" spans="4:6" x14ac:dyDescent="0.2">
      <c r="D259" s="4"/>
      <c r="E259"/>
      <c r="F259"/>
    </row>
    <row r="260" spans="4:6" x14ac:dyDescent="0.2">
      <c r="D260" s="4"/>
      <c r="E260"/>
      <c r="F260"/>
    </row>
    <row r="261" spans="4:6" x14ac:dyDescent="0.2">
      <c r="D261" s="4"/>
      <c r="E261"/>
      <c r="F261"/>
    </row>
    <row r="262" spans="4:6" x14ac:dyDescent="0.2">
      <c r="D262" s="4"/>
      <c r="E262"/>
      <c r="F262"/>
    </row>
    <row r="263" spans="4:6" x14ac:dyDescent="0.2">
      <c r="D263" s="4"/>
      <c r="E263"/>
      <c r="F263"/>
    </row>
    <row r="264" spans="4:6" x14ac:dyDescent="0.2">
      <c r="D264" s="4"/>
      <c r="E264"/>
      <c r="F264"/>
    </row>
    <row r="265" spans="4:6" x14ac:dyDescent="0.2">
      <c r="D265" s="4"/>
      <c r="E265"/>
      <c r="F265"/>
    </row>
    <row r="266" spans="4:6" x14ac:dyDescent="0.2">
      <c r="D266" s="4"/>
      <c r="E266"/>
      <c r="F266"/>
    </row>
    <row r="267" spans="4:6" x14ac:dyDescent="0.2">
      <c r="D267" s="4"/>
      <c r="E267"/>
      <c r="F267"/>
    </row>
    <row r="268" spans="4:6" x14ac:dyDescent="0.2">
      <c r="D268" s="4"/>
      <c r="E268"/>
      <c r="F268"/>
    </row>
    <row r="269" spans="4:6" x14ac:dyDescent="0.2">
      <c r="D269" s="4"/>
      <c r="E269"/>
      <c r="F269"/>
    </row>
    <row r="270" spans="4:6" x14ac:dyDescent="0.2">
      <c r="D270" s="4"/>
      <c r="E270"/>
      <c r="F270"/>
    </row>
    <row r="271" spans="4:6" x14ac:dyDescent="0.2">
      <c r="D271" s="4"/>
      <c r="E271"/>
      <c r="F271"/>
    </row>
    <row r="272" spans="4:6" x14ac:dyDescent="0.2">
      <c r="D272" s="4"/>
      <c r="E272"/>
      <c r="F272"/>
    </row>
    <row r="273" spans="4:6" x14ac:dyDescent="0.2">
      <c r="D273" s="4"/>
      <c r="E273"/>
      <c r="F273"/>
    </row>
    <row r="274" spans="4:6" x14ac:dyDescent="0.2">
      <c r="D274" s="4"/>
      <c r="E274"/>
      <c r="F274"/>
    </row>
    <row r="275" spans="4:6" x14ac:dyDescent="0.2">
      <c r="D275" s="4"/>
      <c r="E275"/>
      <c r="F275"/>
    </row>
    <row r="276" spans="4:6" x14ac:dyDescent="0.2">
      <c r="D276" s="4"/>
      <c r="E276"/>
      <c r="F276"/>
    </row>
    <row r="277" spans="4:6" x14ac:dyDescent="0.2">
      <c r="D277" s="4"/>
      <c r="E277"/>
      <c r="F277"/>
    </row>
    <row r="278" spans="4:6" x14ac:dyDescent="0.2">
      <c r="D278" s="4"/>
      <c r="E278"/>
      <c r="F278"/>
    </row>
    <row r="279" spans="4:6" x14ac:dyDescent="0.2">
      <c r="D279" s="4"/>
      <c r="E279"/>
      <c r="F279"/>
    </row>
    <row r="280" spans="4:6" x14ac:dyDescent="0.2">
      <c r="D280" s="4"/>
      <c r="E280"/>
      <c r="F280"/>
    </row>
    <row r="281" spans="4:6" x14ac:dyDescent="0.2">
      <c r="D281" s="4"/>
      <c r="E281"/>
      <c r="F281"/>
    </row>
    <row r="282" spans="4:6" x14ac:dyDescent="0.2">
      <c r="D282" s="4"/>
      <c r="E282"/>
      <c r="F282"/>
    </row>
    <row r="283" spans="4:6" x14ac:dyDescent="0.2">
      <c r="D283" s="4"/>
      <c r="E283"/>
      <c r="F283"/>
    </row>
    <row r="284" spans="4:6" x14ac:dyDescent="0.2">
      <c r="D284" s="4"/>
      <c r="E284"/>
      <c r="F284"/>
    </row>
    <row r="285" spans="4:6" x14ac:dyDescent="0.2">
      <c r="D285" s="4"/>
      <c r="E285"/>
      <c r="F285"/>
    </row>
    <row r="286" spans="4:6" x14ac:dyDescent="0.2">
      <c r="D286" s="4"/>
      <c r="E286"/>
      <c r="F286"/>
    </row>
    <row r="287" spans="4:6" x14ac:dyDescent="0.2">
      <c r="D287" s="4"/>
      <c r="E287"/>
      <c r="F287"/>
    </row>
    <row r="288" spans="4:6" x14ac:dyDescent="0.2">
      <c r="D288" s="4"/>
      <c r="E288"/>
      <c r="F288"/>
    </row>
    <row r="289" spans="4:6" x14ac:dyDescent="0.2">
      <c r="D289" s="4"/>
      <c r="E289"/>
      <c r="F289"/>
    </row>
    <row r="290" spans="4:6" x14ac:dyDescent="0.2">
      <c r="D290" s="4"/>
      <c r="E290"/>
      <c r="F290"/>
    </row>
    <row r="291" spans="4:6" x14ac:dyDescent="0.2">
      <c r="D291" s="4"/>
      <c r="E291"/>
      <c r="F291"/>
    </row>
    <row r="292" spans="4:6" x14ac:dyDescent="0.2">
      <c r="D292" s="4"/>
      <c r="E292"/>
      <c r="F292"/>
    </row>
    <row r="293" spans="4:6" x14ac:dyDescent="0.2">
      <c r="D293" s="4"/>
      <c r="E293"/>
      <c r="F293"/>
    </row>
    <row r="294" spans="4:6" x14ac:dyDescent="0.2">
      <c r="D294" s="4"/>
      <c r="E294"/>
      <c r="F294"/>
    </row>
    <row r="295" spans="4:6" x14ac:dyDescent="0.2">
      <c r="D295" s="4"/>
      <c r="E295"/>
      <c r="F295"/>
    </row>
    <row r="296" spans="4:6" x14ac:dyDescent="0.2">
      <c r="D296" s="4"/>
      <c r="E296"/>
      <c r="F296"/>
    </row>
    <row r="297" spans="4:6" x14ac:dyDescent="0.2">
      <c r="D297" s="4"/>
      <c r="E297"/>
      <c r="F297"/>
    </row>
    <row r="298" spans="4:6" x14ac:dyDescent="0.2">
      <c r="D298" s="4"/>
      <c r="E298"/>
      <c r="F298"/>
    </row>
    <row r="299" spans="4:6" x14ac:dyDescent="0.2">
      <c r="D299" s="4"/>
      <c r="E299"/>
      <c r="F299"/>
    </row>
    <row r="300" spans="4:6" x14ac:dyDescent="0.2">
      <c r="D300" s="4"/>
      <c r="E300"/>
      <c r="F300"/>
    </row>
    <row r="301" spans="4:6" x14ac:dyDescent="0.2">
      <c r="D301" s="4"/>
      <c r="E301"/>
      <c r="F301"/>
    </row>
    <row r="302" spans="4:6" x14ac:dyDescent="0.2">
      <c r="D302" s="4"/>
      <c r="E302"/>
      <c r="F302"/>
    </row>
    <row r="303" spans="4:6" x14ac:dyDescent="0.2">
      <c r="D303" s="4"/>
      <c r="E303"/>
      <c r="F303"/>
    </row>
    <row r="304" spans="4:6" x14ac:dyDescent="0.2">
      <c r="D304" s="4"/>
      <c r="E304"/>
      <c r="F304"/>
    </row>
    <row r="305" spans="4:6" x14ac:dyDescent="0.2">
      <c r="D305" s="4"/>
      <c r="E305"/>
      <c r="F305"/>
    </row>
    <row r="306" spans="4:6" x14ac:dyDescent="0.2">
      <c r="D306" s="4"/>
      <c r="E306"/>
      <c r="F306"/>
    </row>
    <row r="307" spans="4:6" x14ac:dyDescent="0.2">
      <c r="D307" s="4"/>
      <c r="E307"/>
      <c r="F307"/>
    </row>
    <row r="308" spans="4:6" x14ac:dyDescent="0.2">
      <c r="D308" s="4"/>
      <c r="E308"/>
      <c r="F308"/>
    </row>
    <row r="309" spans="4:6" x14ac:dyDescent="0.2">
      <c r="D309" s="4"/>
      <c r="E309"/>
      <c r="F309"/>
    </row>
    <row r="310" spans="4:6" x14ac:dyDescent="0.2">
      <c r="D310" s="4"/>
      <c r="E310"/>
      <c r="F310"/>
    </row>
    <row r="311" spans="4:6" x14ac:dyDescent="0.2">
      <c r="D311" s="4"/>
      <c r="E311"/>
      <c r="F311"/>
    </row>
    <row r="312" spans="4:6" x14ac:dyDescent="0.2">
      <c r="D312" s="4"/>
      <c r="E312"/>
      <c r="F312"/>
    </row>
    <row r="313" spans="4:6" x14ac:dyDescent="0.2">
      <c r="D313" s="4"/>
      <c r="E313"/>
      <c r="F313"/>
    </row>
    <row r="314" spans="4:6" x14ac:dyDescent="0.2">
      <c r="D314" s="4"/>
      <c r="E314"/>
      <c r="F314"/>
    </row>
    <row r="315" spans="4:6" x14ac:dyDescent="0.2">
      <c r="D315" s="4"/>
      <c r="E315"/>
      <c r="F315"/>
    </row>
    <row r="316" spans="4:6" x14ac:dyDescent="0.2">
      <c r="D316" s="4"/>
      <c r="E316"/>
      <c r="F316"/>
    </row>
    <row r="317" spans="4:6" x14ac:dyDescent="0.2">
      <c r="D317" s="4"/>
      <c r="E317"/>
      <c r="F317"/>
    </row>
    <row r="318" spans="4:6" x14ac:dyDescent="0.2">
      <c r="D318" s="4"/>
      <c r="E318"/>
      <c r="F318"/>
    </row>
    <row r="319" spans="4:6" x14ac:dyDescent="0.2">
      <c r="D319" s="4"/>
      <c r="E319"/>
      <c r="F319"/>
    </row>
    <row r="320" spans="4:6" x14ac:dyDescent="0.2">
      <c r="D320" s="4"/>
      <c r="E320"/>
      <c r="F320"/>
    </row>
    <row r="321" spans="4:6" x14ac:dyDescent="0.2">
      <c r="D321" s="4"/>
      <c r="E321"/>
      <c r="F321"/>
    </row>
    <row r="322" spans="4:6" x14ac:dyDescent="0.2">
      <c r="D322" s="4"/>
      <c r="E322"/>
      <c r="F322"/>
    </row>
    <row r="323" spans="4:6" x14ac:dyDescent="0.2">
      <c r="D323" s="4"/>
      <c r="E323"/>
      <c r="F323"/>
    </row>
    <row r="324" spans="4:6" x14ac:dyDescent="0.2">
      <c r="D324" s="4"/>
      <c r="E324"/>
      <c r="F324"/>
    </row>
    <row r="325" spans="4:6" x14ac:dyDescent="0.2">
      <c r="D325" s="4"/>
      <c r="E325"/>
      <c r="F325"/>
    </row>
    <row r="326" spans="4:6" x14ac:dyDescent="0.2">
      <c r="D326" s="4"/>
      <c r="E326"/>
      <c r="F326"/>
    </row>
    <row r="327" spans="4:6" x14ac:dyDescent="0.2">
      <c r="D327" s="4"/>
      <c r="E327"/>
      <c r="F327"/>
    </row>
    <row r="328" spans="4:6" x14ac:dyDescent="0.2">
      <c r="D328" s="4"/>
      <c r="E328"/>
      <c r="F328"/>
    </row>
    <row r="329" spans="4:6" x14ac:dyDescent="0.2">
      <c r="D329" s="4"/>
      <c r="E329"/>
      <c r="F329"/>
    </row>
    <row r="330" spans="4:6" x14ac:dyDescent="0.2">
      <c r="D330" s="4"/>
      <c r="E330"/>
      <c r="F330"/>
    </row>
    <row r="331" spans="4:6" x14ac:dyDescent="0.2">
      <c r="D331" s="4"/>
      <c r="E331"/>
      <c r="F331"/>
    </row>
    <row r="332" spans="4:6" x14ac:dyDescent="0.2">
      <c r="D332" s="4"/>
      <c r="E332"/>
      <c r="F332"/>
    </row>
    <row r="333" spans="4:6" x14ac:dyDescent="0.2">
      <c r="D333" s="4"/>
      <c r="E333"/>
      <c r="F333"/>
    </row>
    <row r="334" spans="4:6" x14ac:dyDescent="0.2">
      <c r="D334" s="4"/>
      <c r="E334"/>
      <c r="F334"/>
    </row>
    <row r="335" spans="4:6" x14ac:dyDescent="0.2">
      <c r="D335" s="4"/>
      <c r="E335"/>
      <c r="F335"/>
    </row>
    <row r="336" spans="4:6" x14ac:dyDescent="0.2">
      <c r="D336" s="4"/>
      <c r="E336"/>
      <c r="F336"/>
    </row>
    <row r="337" spans="4:6" x14ac:dyDescent="0.2">
      <c r="D337" s="4"/>
      <c r="E337"/>
      <c r="F337"/>
    </row>
    <row r="338" spans="4:6" x14ac:dyDescent="0.2">
      <c r="D338" s="4"/>
      <c r="E338"/>
      <c r="F338"/>
    </row>
    <row r="339" spans="4:6" x14ac:dyDescent="0.2">
      <c r="D339" s="4"/>
      <c r="E339"/>
      <c r="F339"/>
    </row>
    <row r="340" spans="4:6" x14ac:dyDescent="0.2">
      <c r="D340" s="4"/>
      <c r="E340"/>
      <c r="F340"/>
    </row>
    <row r="341" spans="4:6" x14ac:dyDescent="0.2">
      <c r="D341" s="4"/>
      <c r="E341"/>
      <c r="F341"/>
    </row>
    <row r="342" spans="4:6" x14ac:dyDescent="0.2">
      <c r="D342" s="4"/>
      <c r="E342"/>
      <c r="F342"/>
    </row>
    <row r="343" spans="4:6" x14ac:dyDescent="0.2">
      <c r="D343" s="4"/>
      <c r="E343"/>
      <c r="F343"/>
    </row>
    <row r="344" spans="4:6" x14ac:dyDescent="0.2">
      <c r="D344" s="4"/>
      <c r="E344"/>
      <c r="F344"/>
    </row>
    <row r="345" spans="4:6" x14ac:dyDescent="0.2">
      <c r="D345" s="4"/>
      <c r="E345"/>
      <c r="F345"/>
    </row>
    <row r="346" spans="4:6" x14ac:dyDescent="0.2">
      <c r="D346" s="4"/>
      <c r="E346"/>
      <c r="F346"/>
    </row>
    <row r="347" spans="4:6" x14ac:dyDescent="0.2">
      <c r="D347" s="4"/>
      <c r="E347"/>
      <c r="F347"/>
    </row>
    <row r="348" spans="4:6" x14ac:dyDescent="0.2">
      <c r="D348" s="4"/>
      <c r="E348"/>
      <c r="F348"/>
    </row>
    <row r="349" spans="4:6" x14ac:dyDescent="0.2">
      <c r="D349" s="4"/>
      <c r="E349"/>
      <c r="F349"/>
    </row>
    <row r="350" spans="4:6" x14ac:dyDescent="0.2">
      <c r="D350" s="4"/>
      <c r="E350"/>
      <c r="F350"/>
    </row>
    <row r="351" spans="4:6" x14ac:dyDescent="0.2">
      <c r="D351" s="4"/>
      <c r="E351"/>
      <c r="F351"/>
    </row>
    <row r="352" spans="4:6" x14ac:dyDescent="0.2">
      <c r="D352" s="4"/>
      <c r="E352"/>
      <c r="F352"/>
    </row>
    <row r="353" spans="4:6" x14ac:dyDescent="0.2">
      <c r="D353" s="4"/>
      <c r="E353"/>
      <c r="F353"/>
    </row>
    <row r="354" spans="4:6" x14ac:dyDescent="0.2">
      <c r="D354" s="4"/>
      <c r="E354"/>
      <c r="F354"/>
    </row>
    <row r="355" spans="4:6" x14ac:dyDescent="0.2">
      <c r="D355" s="4"/>
      <c r="E355"/>
      <c r="F355"/>
    </row>
    <row r="356" spans="4:6" x14ac:dyDescent="0.2">
      <c r="D356" s="4"/>
      <c r="E356"/>
      <c r="F356"/>
    </row>
    <row r="357" spans="4:6" x14ac:dyDescent="0.2">
      <c r="D357" s="4"/>
      <c r="E357"/>
      <c r="F357"/>
    </row>
    <row r="358" spans="4:6" x14ac:dyDescent="0.2">
      <c r="D358" s="4"/>
      <c r="E358"/>
      <c r="F358"/>
    </row>
    <row r="359" spans="4:6" x14ac:dyDescent="0.2">
      <c r="D359" s="4"/>
      <c r="E359"/>
      <c r="F359"/>
    </row>
    <row r="360" spans="4:6" x14ac:dyDescent="0.2">
      <c r="D360" s="4"/>
      <c r="E360"/>
      <c r="F360"/>
    </row>
    <row r="361" spans="4:6" x14ac:dyDescent="0.2">
      <c r="D361" s="4"/>
      <c r="E361"/>
      <c r="F361"/>
    </row>
    <row r="362" spans="4:6" x14ac:dyDescent="0.2">
      <c r="D362" s="4"/>
      <c r="E362"/>
      <c r="F362"/>
    </row>
    <row r="363" spans="4:6" x14ac:dyDescent="0.2">
      <c r="D363" s="4"/>
      <c r="E363"/>
      <c r="F363"/>
    </row>
    <row r="364" spans="4:6" x14ac:dyDescent="0.2">
      <c r="D364" s="4"/>
      <c r="E364"/>
      <c r="F364"/>
    </row>
    <row r="365" spans="4:6" x14ac:dyDescent="0.2">
      <c r="D365" s="4"/>
      <c r="E365"/>
      <c r="F365"/>
    </row>
    <row r="366" spans="4:6" x14ac:dyDescent="0.2">
      <c r="D366" s="4"/>
      <c r="E366"/>
      <c r="F366"/>
    </row>
    <row r="367" spans="4:6" x14ac:dyDescent="0.2">
      <c r="D367" s="4"/>
      <c r="E367"/>
      <c r="F367"/>
    </row>
    <row r="368" spans="4:6" x14ac:dyDescent="0.2">
      <c r="D368" s="4"/>
      <c r="E368"/>
      <c r="F368"/>
    </row>
    <row r="369" spans="4:6" x14ac:dyDescent="0.2">
      <c r="D369" s="4"/>
      <c r="E369"/>
      <c r="F369"/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81E04"/>
  </sheetPr>
  <dimension ref="A1:CU377"/>
  <sheetViews>
    <sheetView showGridLines="0" zoomScaleNormal="100" workbookViewId="0">
      <selection activeCell="D6" sqref="D6"/>
    </sheetView>
  </sheetViews>
  <sheetFormatPr defaultColWidth="8.7109375" defaultRowHeight="12.75" x14ac:dyDescent="0.2"/>
  <cols>
    <col min="1" max="1" width="2.28515625" customWidth="1"/>
    <col min="2" max="2" width="56" customWidth="1"/>
    <col min="3" max="3" width="30.7109375" customWidth="1"/>
    <col min="4" max="4" width="15.85546875" style="122" customWidth="1"/>
    <col min="5" max="5" width="9.140625" style="122" customWidth="1"/>
    <col min="6" max="6" width="4" customWidth="1"/>
    <col min="7" max="7" width="37.7109375" customWidth="1"/>
    <col min="8" max="8" width="25.5703125" customWidth="1"/>
    <col min="9" max="9" width="12.7109375" customWidth="1"/>
    <col min="10" max="10" width="11.85546875" customWidth="1"/>
    <col min="11" max="11" width="16" customWidth="1"/>
    <col min="12" max="12" width="9" customWidth="1"/>
    <col min="14" max="14" width="23.42578125" customWidth="1"/>
  </cols>
  <sheetData>
    <row r="1" spans="1:99" x14ac:dyDescent="0.2">
      <c r="A1" s="8"/>
      <c r="B1" s="8"/>
      <c r="C1" s="8"/>
      <c r="D1" s="115"/>
      <c r="E1" s="115"/>
      <c r="F1" s="8"/>
      <c r="G1" s="8"/>
      <c r="H1" s="8"/>
      <c r="I1" s="8"/>
      <c r="J1" s="8"/>
      <c r="K1" s="8"/>
      <c r="L1" s="8"/>
    </row>
    <row r="2" spans="1:99" ht="14.25" x14ac:dyDescent="0.2">
      <c r="A2" s="8"/>
      <c r="B2" s="25" t="s">
        <v>144</v>
      </c>
      <c r="C2" s="13"/>
      <c r="D2" s="121"/>
      <c r="E2" s="118"/>
      <c r="F2" s="13"/>
      <c r="G2" s="25" t="s">
        <v>156</v>
      </c>
      <c r="H2" s="13"/>
      <c r="I2" s="13"/>
      <c r="J2" s="7"/>
      <c r="K2" s="7"/>
      <c r="L2" s="7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</row>
    <row r="3" spans="1:99" s="55" customFormat="1" ht="15" thickBot="1" x14ac:dyDescent="0.25">
      <c r="A3" s="11"/>
      <c r="B3" s="44"/>
      <c r="C3" s="9"/>
      <c r="D3" s="124"/>
      <c r="E3" s="124"/>
      <c r="F3" s="9"/>
      <c r="G3" s="44"/>
      <c r="H3" s="9"/>
      <c r="I3" s="9"/>
      <c r="J3" s="9"/>
      <c r="K3" s="9"/>
      <c r="L3" s="9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54"/>
      <c r="CG3" s="54"/>
      <c r="CH3" s="54"/>
      <c r="CI3" s="54"/>
      <c r="CJ3" s="54"/>
      <c r="CK3" s="54"/>
      <c r="CL3" s="54"/>
      <c r="CM3" s="54"/>
      <c r="CN3" s="54"/>
      <c r="CO3" s="54"/>
      <c r="CP3" s="54"/>
      <c r="CQ3" s="54"/>
      <c r="CR3" s="54"/>
      <c r="CS3" s="54"/>
      <c r="CT3" s="54"/>
      <c r="CU3" s="54"/>
    </row>
    <row r="4" spans="1:99" ht="7.5" customHeight="1" thickTop="1" thickBot="1" x14ac:dyDescent="0.25">
      <c r="A4" s="8"/>
      <c r="B4" s="7"/>
      <c r="C4" s="7"/>
      <c r="D4" s="118"/>
      <c r="E4" s="118"/>
      <c r="F4" s="49"/>
      <c r="G4" s="50"/>
      <c r="H4" s="51"/>
      <c r="I4" s="52"/>
      <c r="J4" s="7"/>
      <c r="K4" s="7"/>
      <c r="L4" s="7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</row>
    <row r="5" spans="1:99" ht="42" customHeight="1" thickTop="1" x14ac:dyDescent="0.2">
      <c r="A5" s="8"/>
      <c r="B5" s="144" t="s">
        <v>9</v>
      </c>
      <c r="C5" s="137" t="s">
        <v>155</v>
      </c>
      <c r="D5" s="119" t="s">
        <v>35</v>
      </c>
      <c r="E5" s="118"/>
      <c r="F5" s="138" t="s">
        <v>21</v>
      </c>
      <c r="G5" s="143" t="s">
        <v>18</v>
      </c>
      <c r="H5" s="139" t="s">
        <v>19</v>
      </c>
      <c r="I5" s="140" t="s">
        <v>23</v>
      </c>
      <c r="J5" s="9"/>
      <c r="K5" s="7"/>
      <c r="L5" s="10"/>
      <c r="M5" s="2"/>
      <c r="N5" s="2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</row>
    <row r="6" spans="1:99" ht="14.25" x14ac:dyDescent="0.2">
      <c r="A6" s="8"/>
      <c r="B6" s="15" t="s">
        <v>52</v>
      </c>
      <c r="C6" s="16" t="s">
        <v>145</v>
      </c>
      <c r="D6" s="120"/>
      <c r="E6" s="118"/>
      <c r="F6" s="20">
        <v>1</v>
      </c>
      <c r="G6" s="18" t="s">
        <v>40</v>
      </c>
      <c r="H6" s="84" t="e">
        <f>((D16-D17-D18)/(D6+D7+D8+D9+D10+D11+D12+D13))*100</f>
        <v>#DIV/0!</v>
      </c>
      <c r="I6" s="21">
        <f>IF(D16-D17&lt;=0,0,IF(AND(D16-D17-D18&lt;=0,D16-D17&gt;0),1,IF((D6+D7+D8+D9+D10+D11+D12+D13)&lt;=0,0,IF((H6)&lt;=0,0,IF(H6&lt;1.5,1,IF(H6&gt;3,3,2))))))</f>
        <v>0</v>
      </c>
      <c r="J6" s="27"/>
      <c r="K6" s="10"/>
      <c r="L6" s="10"/>
      <c r="M6" s="2"/>
      <c r="N6" s="2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</row>
    <row r="7" spans="1:99" ht="14.25" x14ac:dyDescent="0.2">
      <c r="A7" s="8"/>
      <c r="B7" s="83" t="s">
        <v>47</v>
      </c>
      <c r="C7" s="82"/>
      <c r="D7" s="120"/>
      <c r="E7" s="118"/>
      <c r="F7" s="20">
        <v>2</v>
      </c>
      <c r="G7" s="18" t="s">
        <v>41</v>
      </c>
      <c r="H7" s="84" t="e">
        <f>((D16-D17-D18)/((D6+D7+D8+D9+D10+D11+D12+D13)-(D14+D15)))*100</f>
        <v>#DIV/0!</v>
      </c>
      <c r="I7" s="85">
        <f>IF(D16-D17&lt;=0,0,IF(AND(D16-D17-D18&lt;=0,D16-D17&gt;0),1,IF(((D6+D7+D8+D9+D10+D11+D12+D13)-(D14+D15))&lt;=0,0,IF((H7)&lt;=0,0,IF(H7&lt;1.7,1,IF(H7&gt;4,3,2))))))</f>
        <v>0</v>
      </c>
      <c r="J7" s="27"/>
      <c r="K7" s="10"/>
      <c r="L7" s="10"/>
      <c r="M7" s="2"/>
      <c r="N7" s="2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</row>
    <row r="8" spans="1:99" ht="14.25" x14ac:dyDescent="0.2">
      <c r="A8" s="8"/>
      <c r="B8" s="15" t="s">
        <v>36</v>
      </c>
      <c r="C8" s="16" t="s">
        <v>146</v>
      </c>
      <c r="D8" s="120"/>
      <c r="E8" s="118"/>
      <c r="F8" s="20">
        <v>3</v>
      </c>
      <c r="G8" s="18" t="s">
        <v>119</v>
      </c>
      <c r="H8" s="84" t="e">
        <f>((D16-D17-D18)/D16)*100</f>
        <v>#DIV/0!</v>
      </c>
      <c r="I8" s="85">
        <f>IF(D16-D17&lt;=0,0,IF(AND(D16-D17-D18&lt;=0,D16-D17&gt;0),1,IF(D16&lt;=0,0,IF((H8)&lt;=0,0,IF(H8&lt;6,1,IF(H8&gt;15,3,2))))))</f>
        <v>0</v>
      </c>
      <c r="J8" s="27"/>
      <c r="K8" s="10"/>
      <c r="L8" s="10"/>
      <c r="M8" s="148"/>
      <c r="N8" s="89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</row>
    <row r="9" spans="1:99" ht="14.25" x14ac:dyDescent="0.2">
      <c r="A9" s="8"/>
      <c r="B9" s="15" t="s">
        <v>37</v>
      </c>
      <c r="C9" s="16" t="s">
        <v>147</v>
      </c>
      <c r="D9" s="120"/>
      <c r="E9" s="118"/>
      <c r="F9" s="20">
        <v>4</v>
      </c>
      <c r="G9" s="18" t="s">
        <v>8</v>
      </c>
      <c r="H9" s="84" t="e">
        <f>((D14+D15)/(D6+D7+D8+D9+D10+D11+D12+D13))*100</f>
        <v>#DIV/0!</v>
      </c>
      <c r="I9" s="85">
        <f>IF((D6+D7+D8+D9+D10+D11+D12+D13)&lt;=0,0,IF((H9)&gt;=100,0,IF(H9&lt;30,3,IF(H9&gt;50,1,2))))</f>
        <v>0</v>
      </c>
      <c r="J9" s="27"/>
      <c r="K9" s="10"/>
      <c r="L9" s="10"/>
      <c r="M9" s="6"/>
      <c r="N9" s="2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</row>
    <row r="10" spans="1:99" ht="14.25" x14ac:dyDescent="0.2">
      <c r="A10" s="8"/>
      <c r="B10" s="83" t="s">
        <v>48</v>
      </c>
      <c r="C10" s="82"/>
      <c r="D10" s="120"/>
      <c r="E10" s="118"/>
      <c r="F10" s="81">
        <v>5</v>
      </c>
      <c r="G10" s="146" t="s">
        <v>42</v>
      </c>
      <c r="H10" s="84" t="e">
        <f>D16/(D6+D7+D8+D9+D10+D11+D12+D13)</f>
        <v>#DIV/0!</v>
      </c>
      <c r="I10" s="85">
        <f>IF((D6+D7+D8+D9+D10+D11+D12+D13)&lt;=0,0,IF(H10&lt;=0,0,IF(H10&lt;0.3,1,IF(H10&gt;1,3,2))))</f>
        <v>0</v>
      </c>
      <c r="J10" s="27"/>
      <c r="K10" s="10"/>
      <c r="L10" s="27"/>
      <c r="M10" s="2"/>
      <c r="N10" s="2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</row>
    <row r="11" spans="1:99" ht="14.25" x14ac:dyDescent="0.2">
      <c r="A11" s="8"/>
      <c r="B11" s="15" t="s">
        <v>38</v>
      </c>
      <c r="C11" s="16" t="s">
        <v>148</v>
      </c>
      <c r="D11" s="120"/>
      <c r="E11" s="118"/>
      <c r="F11" s="81">
        <v>6</v>
      </c>
      <c r="G11" s="146" t="s">
        <v>157</v>
      </c>
      <c r="H11" s="84" t="e">
        <f>(D14-D8-D9)/(D16-D17)</f>
        <v>#DIV/0!</v>
      </c>
      <c r="I11" s="85">
        <f>IF(D16-D17&lt;=0,0,IF(H11&gt;=30,0,IF(H11&lt;5,3,IF(H11&gt;10,1,2))))</f>
        <v>0</v>
      </c>
      <c r="J11" s="27"/>
      <c r="K11" s="10"/>
      <c r="L11" s="6"/>
      <c r="M11" s="2"/>
      <c r="N11" s="2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</row>
    <row r="12" spans="1:99" ht="14.25" x14ac:dyDescent="0.2">
      <c r="A12" s="8"/>
      <c r="B12" s="15" t="s">
        <v>86</v>
      </c>
      <c r="C12" s="16" t="s">
        <v>149</v>
      </c>
      <c r="D12" s="120"/>
      <c r="E12" s="118"/>
      <c r="F12" s="81">
        <v>7</v>
      </c>
      <c r="G12" s="146" t="s">
        <v>120</v>
      </c>
      <c r="H12" s="84" t="e">
        <f>(D16/D11)</f>
        <v>#DIV/0!</v>
      </c>
      <c r="I12" s="85">
        <f>IF(D11&lt;0,0,IF(AND(D11=0,D16&gt;0),1,IF(AND(D11=0,D16&lt;=0),0,IF(H12&lt;=0,0,IF(H12&lt;0.5,1,IF(H12&gt;2,3,2))))))</f>
        <v>0</v>
      </c>
      <c r="J12" s="27"/>
      <c r="K12" s="10"/>
      <c r="L12" s="10"/>
      <c r="M12" s="2"/>
      <c r="N12" s="2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</row>
    <row r="13" spans="1:99" ht="14.25" x14ac:dyDescent="0.2">
      <c r="A13" s="8"/>
      <c r="B13" s="15" t="s">
        <v>46</v>
      </c>
      <c r="C13" s="16" t="s">
        <v>150</v>
      </c>
      <c r="D13" s="120"/>
      <c r="E13" s="118"/>
      <c r="F13" s="81">
        <v>8</v>
      </c>
      <c r="G13" s="146" t="s">
        <v>54</v>
      </c>
      <c r="H13" s="84" t="e">
        <f>(D12+D8+D9)/D14</f>
        <v>#DIV/0!</v>
      </c>
      <c r="I13" s="85">
        <f>IF(D14&lt;0,0,IF(AND(D14=0,(D12+D8+D9)&gt;0),3,IF(AND(D14=0,(D12+D8+D9)&lt;=0),0,IF(H13&lt;=0,0,IF(H13&gt;1.5,3,IF(H13&lt;0.5,1,2))))))</f>
        <v>0</v>
      </c>
      <c r="J13" s="27"/>
      <c r="K13" s="10"/>
      <c r="L13" s="10"/>
      <c r="M13" s="2"/>
      <c r="N13" s="2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</row>
    <row r="14" spans="1:99" ht="15.75" thickBot="1" x14ac:dyDescent="0.25">
      <c r="A14" s="8"/>
      <c r="B14" s="15" t="s">
        <v>56</v>
      </c>
      <c r="C14" s="16" t="s">
        <v>151</v>
      </c>
      <c r="D14" s="120"/>
      <c r="E14" s="118"/>
      <c r="F14" s="22" t="s">
        <v>24</v>
      </c>
      <c r="G14" s="23" t="s">
        <v>143</v>
      </c>
      <c r="H14" s="23"/>
      <c r="I14" s="24">
        <f>SUM(I6:I13)</f>
        <v>0</v>
      </c>
      <c r="J14" s="27"/>
      <c r="K14" s="10"/>
      <c r="L14" s="10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</row>
    <row r="15" spans="1:99" ht="15" thickTop="1" x14ac:dyDescent="0.2">
      <c r="A15" s="8"/>
      <c r="B15" s="15" t="s">
        <v>1</v>
      </c>
      <c r="C15" s="16" t="s">
        <v>152</v>
      </c>
      <c r="D15" s="16"/>
      <c r="E15" s="145"/>
      <c r="F15" s="173"/>
      <c r="G15" s="182"/>
      <c r="H15" s="175"/>
      <c r="I15" s="174"/>
      <c r="J15" s="27"/>
      <c r="K15" s="10"/>
      <c r="L15" s="10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</row>
    <row r="16" spans="1:99" ht="14.25" x14ac:dyDescent="0.2">
      <c r="A16" s="8"/>
      <c r="B16" s="15" t="s">
        <v>164</v>
      </c>
      <c r="C16" s="16" t="s">
        <v>153</v>
      </c>
      <c r="D16" s="120"/>
      <c r="E16" s="118"/>
      <c r="F16" s="7"/>
      <c r="G16" s="32"/>
      <c r="H16" s="33"/>
      <c r="I16" s="10"/>
      <c r="J16" s="10"/>
      <c r="K16" s="10"/>
      <c r="L16" s="7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</row>
    <row r="17" spans="1:99" ht="14.25" x14ac:dyDescent="0.2">
      <c r="A17" s="8"/>
      <c r="B17" s="15" t="s">
        <v>165</v>
      </c>
      <c r="C17" s="16" t="s">
        <v>154</v>
      </c>
      <c r="D17" s="120"/>
      <c r="E17" s="118"/>
      <c r="F17" s="8"/>
      <c r="H17" s="6"/>
      <c r="I17" s="31"/>
      <c r="J17" s="31"/>
      <c r="K17" s="31"/>
      <c r="L17" s="7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</row>
    <row r="18" spans="1:99" ht="15" thickBot="1" x14ac:dyDescent="0.25">
      <c r="A18" s="8"/>
      <c r="B18" s="17" t="s">
        <v>39</v>
      </c>
      <c r="C18" s="180"/>
      <c r="D18" s="181"/>
      <c r="E18" s="127"/>
      <c r="F18" s="10"/>
      <c r="G18" s="147"/>
      <c r="H18" s="32"/>
      <c r="I18" s="6"/>
      <c r="J18" s="6"/>
      <c r="K18" s="6"/>
      <c r="L18" s="7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</row>
    <row r="19" spans="1:99" ht="15" thickTop="1" x14ac:dyDescent="0.2">
      <c r="A19" s="8"/>
      <c r="E19" s="128"/>
      <c r="F19" s="10"/>
      <c r="G19" s="10"/>
      <c r="H19" s="6"/>
      <c r="I19" s="10"/>
      <c r="J19" s="10"/>
      <c r="K19" s="10"/>
      <c r="L19" s="7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</row>
    <row r="20" spans="1:99" ht="14.25" x14ac:dyDescent="0.2">
      <c r="A20" s="8"/>
      <c r="B20" s="6"/>
      <c r="E20" s="128"/>
      <c r="F20" s="7"/>
      <c r="I20" s="32"/>
      <c r="J20" s="10"/>
      <c r="K20" s="28"/>
      <c r="L20" s="7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</row>
    <row r="21" spans="1:99" ht="14.25" x14ac:dyDescent="0.2">
      <c r="A21" s="8"/>
      <c r="B21" s="10" t="s">
        <v>163</v>
      </c>
      <c r="C21" s="26"/>
      <c r="D21" s="126"/>
      <c r="E21" s="128"/>
      <c r="F21" s="7"/>
      <c r="I21" s="32"/>
      <c r="J21" s="10"/>
      <c r="K21" s="10"/>
      <c r="L21" s="7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</row>
    <row r="22" spans="1:99" ht="14.25" x14ac:dyDescent="0.2">
      <c r="A22" s="8"/>
      <c r="B22" s="10" t="s">
        <v>49</v>
      </c>
      <c r="C22" s="26"/>
      <c r="D22" s="126"/>
      <c r="E22" s="128"/>
      <c r="F22" s="7"/>
      <c r="H22" s="10"/>
      <c r="I22" s="10"/>
      <c r="J22" s="10"/>
      <c r="K22" s="10"/>
      <c r="L22" s="7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</row>
    <row r="23" spans="1:99" ht="14.25" x14ac:dyDescent="0.2">
      <c r="A23" s="8"/>
      <c r="B23" s="10"/>
      <c r="C23" s="26"/>
      <c r="D23" s="126"/>
      <c r="E23" s="128"/>
      <c r="F23" s="7"/>
      <c r="H23" s="10"/>
      <c r="I23" s="10"/>
      <c r="J23" s="10"/>
      <c r="K23" s="10"/>
      <c r="L23" s="7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</row>
    <row r="24" spans="1:99" ht="14.25" x14ac:dyDescent="0.2">
      <c r="A24" s="8"/>
      <c r="B24" s="10"/>
      <c r="C24" s="26"/>
      <c r="D24" s="126"/>
      <c r="E24" s="128"/>
      <c r="F24" s="7"/>
      <c r="G24" s="10"/>
      <c r="H24" s="10"/>
      <c r="I24" s="10"/>
      <c r="J24" s="10"/>
      <c r="K24" s="10"/>
      <c r="L24" s="7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</row>
    <row r="25" spans="1:99" ht="14.25" x14ac:dyDescent="0.2">
      <c r="A25" s="8"/>
      <c r="B25" s="10"/>
      <c r="C25" s="26"/>
      <c r="D25" s="126"/>
      <c r="E25" s="128"/>
      <c r="F25" s="7"/>
      <c r="H25" s="10"/>
      <c r="I25" s="10"/>
      <c r="J25" s="10"/>
      <c r="K25" s="10"/>
      <c r="L25" s="7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</row>
    <row r="26" spans="1:99" ht="14.25" x14ac:dyDescent="0.2">
      <c r="A26" s="8"/>
      <c r="B26" s="27"/>
      <c r="C26" s="29"/>
      <c r="D26" s="129"/>
      <c r="E26" s="128"/>
      <c r="F26" s="7"/>
      <c r="H26" s="10"/>
      <c r="I26" s="10"/>
      <c r="J26" s="10"/>
      <c r="K26" s="10"/>
      <c r="L26" s="7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</row>
    <row r="27" spans="1:99" ht="14.25" x14ac:dyDescent="0.2">
      <c r="A27" s="8"/>
      <c r="B27" s="27"/>
      <c r="C27" s="29"/>
      <c r="D27" s="129"/>
      <c r="E27" s="128"/>
      <c r="F27" s="7"/>
      <c r="G27" s="7"/>
      <c r="H27" s="7"/>
      <c r="I27" s="7"/>
      <c r="J27" s="7"/>
      <c r="K27" s="7"/>
      <c r="L27" s="7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</row>
    <row r="28" spans="1:99" ht="14.25" x14ac:dyDescent="0.2">
      <c r="A28" s="8"/>
      <c r="B28" s="27"/>
      <c r="C28" s="29"/>
      <c r="D28" s="129"/>
      <c r="E28" s="128"/>
      <c r="F28" s="7"/>
      <c r="G28" s="7"/>
      <c r="H28" s="7"/>
      <c r="I28" s="7"/>
      <c r="J28" s="7"/>
      <c r="K28" s="7"/>
      <c r="L28" s="7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</row>
    <row r="29" spans="1:99" ht="14.25" x14ac:dyDescent="0.2">
      <c r="A29" s="8"/>
      <c r="B29" s="27"/>
      <c r="C29" s="29"/>
      <c r="D29" s="129"/>
      <c r="E29" s="128"/>
      <c r="F29" s="7"/>
      <c r="G29" s="7"/>
      <c r="H29" s="7"/>
      <c r="I29" s="7"/>
      <c r="J29" s="7"/>
      <c r="K29" s="7"/>
      <c r="L29" s="7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</row>
    <row r="30" spans="1:99" ht="14.25" x14ac:dyDescent="0.2">
      <c r="A30" s="8"/>
      <c r="B30" s="27"/>
      <c r="C30" s="29"/>
      <c r="D30" s="129"/>
      <c r="E30" s="128"/>
      <c r="F30" s="7"/>
      <c r="G30" s="7"/>
      <c r="H30" s="7"/>
      <c r="I30" s="7"/>
      <c r="J30" s="7"/>
      <c r="K30" s="7"/>
      <c r="L30" s="7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</row>
    <row r="31" spans="1:99" ht="14.25" x14ac:dyDescent="0.2">
      <c r="A31" s="8"/>
      <c r="B31" s="27"/>
      <c r="C31" s="29"/>
      <c r="D31" s="129"/>
      <c r="E31" s="128"/>
      <c r="F31" s="7"/>
      <c r="G31" s="7"/>
      <c r="H31" s="7"/>
      <c r="I31" s="7"/>
      <c r="J31" s="7"/>
      <c r="K31" s="7"/>
      <c r="L31" s="7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</row>
    <row r="32" spans="1:99" ht="14.25" x14ac:dyDescent="0.2">
      <c r="A32" s="8"/>
      <c r="B32" s="27"/>
      <c r="C32" s="29"/>
      <c r="D32" s="129"/>
      <c r="E32" s="128"/>
      <c r="F32" s="7"/>
      <c r="G32" s="7"/>
      <c r="H32" s="7"/>
      <c r="I32" s="7"/>
      <c r="J32" s="7"/>
      <c r="K32" s="7"/>
      <c r="L32" s="7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</row>
    <row r="33" spans="1:99" ht="14.25" x14ac:dyDescent="0.2">
      <c r="A33" s="8"/>
      <c r="B33" s="27"/>
      <c r="C33" s="29"/>
      <c r="D33" s="129"/>
      <c r="E33" s="128"/>
      <c r="F33" s="7"/>
      <c r="G33" s="7"/>
      <c r="H33" s="7"/>
      <c r="I33" s="7"/>
      <c r="J33" s="7"/>
      <c r="K33" s="7"/>
      <c r="L33" s="7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</row>
    <row r="34" spans="1:99" ht="14.25" x14ac:dyDescent="0.2">
      <c r="A34" s="8"/>
      <c r="B34" s="27"/>
      <c r="C34" s="29"/>
      <c r="D34" s="129"/>
      <c r="E34" s="128"/>
      <c r="F34" s="7"/>
      <c r="G34" s="7"/>
      <c r="H34" s="7"/>
      <c r="I34" s="7"/>
      <c r="J34" s="7"/>
      <c r="K34" s="7"/>
      <c r="L34" s="7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</row>
    <row r="35" spans="1:99" ht="14.25" x14ac:dyDescent="0.2">
      <c r="A35" s="8"/>
      <c r="B35" s="27"/>
      <c r="C35" s="29"/>
      <c r="D35" s="129"/>
      <c r="E35" s="128"/>
      <c r="F35" s="7"/>
      <c r="G35" s="7"/>
      <c r="H35" s="7"/>
      <c r="I35" s="7"/>
      <c r="J35" s="7"/>
      <c r="K35" s="7"/>
      <c r="L35" s="7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</row>
    <row r="36" spans="1:99" ht="14.25" x14ac:dyDescent="0.2">
      <c r="A36" s="8"/>
      <c r="B36" s="27"/>
      <c r="C36" s="30"/>
      <c r="D36" s="128"/>
      <c r="E36" s="128"/>
      <c r="F36" s="7"/>
      <c r="G36" s="7"/>
      <c r="H36" s="7"/>
      <c r="I36" s="7"/>
      <c r="J36" s="7"/>
      <c r="K36" s="7"/>
      <c r="L36" s="7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</row>
    <row r="37" spans="1:99" ht="14.25" x14ac:dyDescent="0.2">
      <c r="A37" s="8"/>
      <c r="B37" s="27"/>
      <c r="C37" s="30"/>
      <c r="D37" s="128"/>
      <c r="E37" s="128"/>
      <c r="F37" s="7"/>
      <c r="G37" s="7"/>
      <c r="H37" s="7"/>
      <c r="I37" s="7"/>
      <c r="J37" s="7"/>
      <c r="K37" s="7"/>
      <c r="L37" s="7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</row>
    <row r="38" spans="1:99" ht="14.25" x14ac:dyDescent="0.2">
      <c r="A38" s="8"/>
      <c r="B38" s="7"/>
      <c r="C38" s="14"/>
      <c r="D38" s="118"/>
      <c r="E38" s="118"/>
      <c r="F38" s="7"/>
      <c r="G38" s="7"/>
      <c r="H38" s="7"/>
      <c r="I38" s="7"/>
      <c r="J38" s="7"/>
      <c r="K38" s="7"/>
      <c r="L38" s="7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</row>
    <row r="39" spans="1:99" ht="14.25" x14ac:dyDescent="0.2">
      <c r="B39" s="1"/>
      <c r="C39" s="3"/>
      <c r="D39" s="123"/>
      <c r="E39" s="123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</row>
    <row r="40" spans="1:99" ht="14.25" x14ac:dyDescent="0.2">
      <c r="B40" s="1"/>
      <c r="C40" s="3"/>
      <c r="D40" s="123"/>
      <c r="E40" s="123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</row>
    <row r="41" spans="1:99" ht="14.25" x14ac:dyDescent="0.2">
      <c r="B41" s="1"/>
      <c r="C41" s="3"/>
      <c r="D41" s="123"/>
      <c r="E41" s="123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</row>
    <row r="42" spans="1:99" ht="14.25" x14ac:dyDescent="0.2">
      <c r="B42" s="1"/>
      <c r="C42" s="3"/>
      <c r="D42" s="123"/>
      <c r="E42" s="123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</row>
    <row r="43" spans="1:99" ht="14.25" x14ac:dyDescent="0.2">
      <c r="B43" s="1"/>
      <c r="C43" s="3"/>
      <c r="D43" s="123"/>
      <c r="E43" s="123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</row>
    <row r="44" spans="1:99" ht="14.25" x14ac:dyDescent="0.2">
      <c r="B44" s="1"/>
      <c r="C44" s="3"/>
      <c r="D44" s="123"/>
      <c r="E44" s="123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</row>
    <row r="45" spans="1:99" ht="14.25" x14ac:dyDescent="0.2">
      <c r="B45" s="1"/>
      <c r="C45" s="3"/>
      <c r="D45" s="123"/>
      <c r="E45" s="123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</row>
    <row r="46" spans="1:99" ht="14.25" x14ac:dyDescent="0.2">
      <c r="B46" s="1"/>
      <c r="C46" s="3"/>
      <c r="D46" s="123"/>
      <c r="E46" s="123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</row>
    <row r="47" spans="1:99" ht="14.25" x14ac:dyDescent="0.2">
      <c r="B47" s="1"/>
      <c r="C47" s="3"/>
      <c r="D47" s="123"/>
      <c r="E47" s="123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</row>
    <row r="48" spans="1:99" ht="14.25" x14ac:dyDescent="0.2">
      <c r="B48" s="1"/>
      <c r="C48" s="3"/>
      <c r="D48" s="123"/>
      <c r="E48" s="123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</row>
    <row r="49" spans="2:99" ht="14.25" x14ac:dyDescent="0.2">
      <c r="B49" s="1"/>
      <c r="C49" s="3"/>
      <c r="D49" s="123"/>
      <c r="E49" s="123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</row>
    <row r="50" spans="2:99" ht="14.25" x14ac:dyDescent="0.2">
      <c r="B50" s="1"/>
      <c r="C50" s="3"/>
      <c r="D50" s="123"/>
      <c r="E50" s="123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</row>
    <row r="51" spans="2:99" ht="14.25" x14ac:dyDescent="0.2">
      <c r="B51" s="1"/>
      <c r="C51" s="3"/>
      <c r="D51" s="123"/>
      <c r="E51" s="123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</row>
    <row r="52" spans="2:99" ht="14.25" x14ac:dyDescent="0.2">
      <c r="B52" s="1"/>
      <c r="C52" s="3"/>
      <c r="D52" s="123"/>
      <c r="E52" s="123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</row>
    <row r="53" spans="2:99" ht="14.25" x14ac:dyDescent="0.2">
      <c r="B53" s="1"/>
      <c r="C53" s="3"/>
      <c r="D53" s="123"/>
      <c r="E53" s="123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</row>
    <row r="54" spans="2:99" ht="14.25" x14ac:dyDescent="0.2">
      <c r="B54" s="1"/>
      <c r="C54" s="3"/>
      <c r="D54" s="123"/>
      <c r="E54" s="123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</row>
    <row r="55" spans="2:99" ht="14.25" x14ac:dyDescent="0.2">
      <c r="B55" s="1"/>
      <c r="C55" s="3"/>
      <c r="D55" s="123"/>
      <c r="E55" s="123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</row>
    <row r="56" spans="2:99" ht="14.25" x14ac:dyDescent="0.2">
      <c r="B56" s="1"/>
      <c r="C56" s="3"/>
      <c r="D56" s="123"/>
      <c r="E56" s="123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</row>
    <row r="57" spans="2:99" ht="14.25" x14ac:dyDescent="0.2">
      <c r="B57" s="1"/>
      <c r="C57" s="3"/>
      <c r="D57" s="123"/>
      <c r="E57" s="123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</row>
    <row r="58" spans="2:99" ht="14.25" x14ac:dyDescent="0.2">
      <c r="B58" s="1"/>
      <c r="C58" s="3"/>
      <c r="D58" s="123"/>
      <c r="E58" s="123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</row>
    <row r="59" spans="2:99" ht="14.25" x14ac:dyDescent="0.2">
      <c r="B59" s="1"/>
      <c r="C59" s="3"/>
      <c r="D59" s="123"/>
      <c r="E59" s="123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</row>
    <row r="60" spans="2:99" ht="14.25" x14ac:dyDescent="0.2">
      <c r="B60" s="1"/>
      <c r="C60" s="3"/>
      <c r="D60" s="123"/>
      <c r="E60" s="123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</row>
    <row r="61" spans="2:99" ht="14.25" x14ac:dyDescent="0.2">
      <c r="B61" s="1"/>
      <c r="C61" s="3"/>
      <c r="D61" s="123"/>
      <c r="E61" s="123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</row>
    <row r="62" spans="2:99" ht="14.25" x14ac:dyDescent="0.2">
      <c r="B62" s="1"/>
      <c r="C62" s="3"/>
      <c r="D62" s="123"/>
      <c r="E62" s="123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</row>
    <row r="63" spans="2:99" ht="14.25" x14ac:dyDescent="0.2">
      <c r="B63" s="1"/>
      <c r="C63" s="3"/>
      <c r="D63" s="123"/>
      <c r="E63" s="123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</row>
    <row r="64" spans="2:99" ht="14.25" x14ac:dyDescent="0.2">
      <c r="B64" s="1"/>
      <c r="C64" s="3"/>
      <c r="D64" s="123"/>
      <c r="E64" s="123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</row>
    <row r="65" spans="2:99" ht="14.25" x14ac:dyDescent="0.2">
      <c r="B65" s="1"/>
      <c r="C65" s="3"/>
      <c r="D65" s="123"/>
      <c r="E65" s="123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</row>
    <row r="66" spans="2:99" ht="14.25" x14ac:dyDescent="0.2">
      <c r="B66" s="1"/>
      <c r="C66" s="3"/>
      <c r="D66" s="123"/>
      <c r="E66" s="123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</row>
    <row r="67" spans="2:99" ht="14.25" x14ac:dyDescent="0.2">
      <c r="B67" s="1"/>
      <c r="C67" s="3"/>
      <c r="D67" s="123"/>
      <c r="E67" s="123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</row>
    <row r="68" spans="2:99" ht="14.25" x14ac:dyDescent="0.2">
      <c r="B68" s="1"/>
      <c r="C68" s="3"/>
      <c r="D68" s="123"/>
      <c r="E68" s="123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</row>
    <row r="69" spans="2:99" ht="14.25" x14ac:dyDescent="0.2">
      <c r="B69" s="1"/>
      <c r="C69" s="3"/>
      <c r="D69" s="123"/>
      <c r="E69" s="123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</row>
    <row r="70" spans="2:99" ht="14.25" x14ac:dyDescent="0.2">
      <c r="B70" s="1"/>
      <c r="C70" s="3"/>
      <c r="D70" s="123"/>
      <c r="E70" s="123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</row>
    <row r="71" spans="2:99" ht="14.25" x14ac:dyDescent="0.2">
      <c r="B71" s="1"/>
      <c r="C71" s="3"/>
      <c r="D71" s="123"/>
      <c r="E71" s="123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</row>
    <row r="72" spans="2:99" ht="14.25" x14ac:dyDescent="0.2">
      <c r="B72" s="1"/>
      <c r="C72" s="3"/>
      <c r="D72" s="123"/>
      <c r="E72" s="123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</row>
    <row r="73" spans="2:99" ht="14.25" x14ac:dyDescent="0.2">
      <c r="B73" s="1"/>
      <c r="C73" s="3"/>
      <c r="D73" s="123"/>
      <c r="E73" s="123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</row>
    <row r="74" spans="2:99" ht="14.25" x14ac:dyDescent="0.2">
      <c r="B74" s="1"/>
      <c r="C74" s="3"/>
      <c r="D74" s="123"/>
      <c r="E74" s="123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</row>
    <row r="75" spans="2:99" ht="14.25" x14ac:dyDescent="0.2">
      <c r="B75" s="1"/>
      <c r="C75" s="3"/>
      <c r="D75" s="123"/>
      <c r="E75" s="123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</row>
    <row r="76" spans="2:99" ht="14.25" x14ac:dyDescent="0.2">
      <c r="B76" s="1"/>
      <c r="C76" s="3"/>
      <c r="D76" s="123"/>
      <c r="E76" s="123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</row>
    <row r="77" spans="2:99" ht="14.25" x14ac:dyDescent="0.2">
      <c r="B77" s="1"/>
      <c r="C77" s="3"/>
      <c r="D77" s="123"/>
      <c r="E77" s="123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</row>
    <row r="78" spans="2:99" ht="14.25" x14ac:dyDescent="0.2">
      <c r="B78" s="1"/>
      <c r="C78" s="3"/>
      <c r="D78" s="123"/>
      <c r="E78" s="123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</row>
    <row r="79" spans="2:99" ht="14.25" x14ac:dyDescent="0.2">
      <c r="B79" s="1"/>
      <c r="C79" s="3"/>
      <c r="D79" s="123"/>
      <c r="E79" s="123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</row>
    <row r="80" spans="2:99" ht="14.25" x14ac:dyDescent="0.2">
      <c r="B80" s="1"/>
      <c r="C80" s="3"/>
      <c r="D80" s="123"/>
      <c r="E80" s="123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</row>
    <row r="81" spans="2:99" ht="14.25" x14ac:dyDescent="0.2">
      <c r="B81" s="1"/>
      <c r="C81" s="3"/>
      <c r="D81" s="123"/>
      <c r="E81" s="123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</row>
    <row r="82" spans="2:99" ht="14.25" x14ac:dyDescent="0.2">
      <c r="B82" s="1"/>
      <c r="C82" s="3"/>
      <c r="D82" s="123"/>
      <c r="E82" s="123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</row>
    <row r="83" spans="2:99" ht="14.25" x14ac:dyDescent="0.2">
      <c r="B83" s="1"/>
      <c r="C83" s="3"/>
      <c r="D83" s="123"/>
      <c r="E83" s="123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</row>
    <row r="84" spans="2:99" ht="14.25" x14ac:dyDescent="0.2">
      <c r="B84" s="1"/>
      <c r="C84" s="3"/>
      <c r="D84" s="123"/>
      <c r="E84" s="123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</row>
    <row r="85" spans="2:99" ht="14.25" x14ac:dyDescent="0.2">
      <c r="B85" s="1"/>
      <c r="C85" s="3"/>
      <c r="D85" s="123"/>
      <c r="E85" s="123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</row>
    <row r="86" spans="2:99" ht="14.25" x14ac:dyDescent="0.2">
      <c r="B86" s="1"/>
      <c r="C86" s="3"/>
      <c r="D86" s="123"/>
      <c r="E86" s="123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</row>
    <row r="87" spans="2:99" ht="14.25" x14ac:dyDescent="0.2">
      <c r="B87" s="1"/>
      <c r="C87" s="3"/>
      <c r="D87" s="123"/>
      <c r="E87" s="123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</row>
    <row r="88" spans="2:99" ht="14.25" x14ac:dyDescent="0.2">
      <c r="B88" s="1"/>
      <c r="C88" s="3"/>
      <c r="D88" s="123"/>
      <c r="E88" s="123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</row>
    <row r="89" spans="2:99" ht="14.25" x14ac:dyDescent="0.2">
      <c r="B89" s="1"/>
      <c r="C89" s="3"/>
      <c r="D89" s="123"/>
      <c r="E89" s="123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</row>
    <row r="90" spans="2:99" ht="14.25" x14ac:dyDescent="0.2">
      <c r="B90" s="1"/>
      <c r="C90" s="3"/>
      <c r="D90" s="123"/>
      <c r="E90" s="123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</row>
    <row r="91" spans="2:99" ht="14.25" x14ac:dyDescent="0.2">
      <c r="B91" s="1"/>
      <c r="C91" s="3"/>
      <c r="D91" s="123"/>
      <c r="E91" s="123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</row>
    <row r="92" spans="2:99" ht="14.25" x14ac:dyDescent="0.2">
      <c r="B92" s="1"/>
      <c r="C92" s="3"/>
      <c r="D92" s="123"/>
      <c r="E92" s="123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</row>
    <row r="93" spans="2:99" ht="14.25" x14ac:dyDescent="0.2">
      <c r="B93" s="1"/>
      <c r="C93" s="3"/>
      <c r="D93" s="123"/>
      <c r="E93" s="123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</row>
    <row r="94" spans="2:99" ht="14.25" x14ac:dyDescent="0.2">
      <c r="B94" s="1"/>
      <c r="C94" s="3"/>
      <c r="D94" s="123"/>
      <c r="E94" s="123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</row>
    <row r="95" spans="2:99" ht="14.25" x14ac:dyDescent="0.2">
      <c r="B95" s="1"/>
      <c r="C95" s="3"/>
      <c r="D95" s="123"/>
      <c r="E95" s="123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</row>
    <row r="96" spans="2:99" ht="14.25" x14ac:dyDescent="0.2">
      <c r="B96" s="1"/>
      <c r="C96" s="3"/>
      <c r="D96" s="123"/>
      <c r="E96" s="123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</row>
    <row r="97" spans="2:99" ht="14.25" x14ac:dyDescent="0.2">
      <c r="B97" s="1"/>
      <c r="C97" s="3"/>
      <c r="D97" s="123"/>
      <c r="E97" s="123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</row>
    <row r="98" spans="2:99" ht="14.25" x14ac:dyDescent="0.2">
      <c r="B98" s="1"/>
      <c r="C98" s="3"/>
      <c r="D98" s="123"/>
      <c r="E98" s="123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</row>
    <row r="99" spans="2:99" ht="14.25" x14ac:dyDescent="0.2">
      <c r="B99" s="1"/>
      <c r="C99" s="3"/>
      <c r="D99" s="123"/>
      <c r="E99" s="123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</row>
    <row r="100" spans="2:99" ht="14.25" x14ac:dyDescent="0.2">
      <c r="B100" s="1"/>
      <c r="C100" s="3"/>
      <c r="D100" s="123"/>
      <c r="E100" s="123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</row>
    <row r="101" spans="2:99" ht="14.25" x14ac:dyDescent="0.2">
      <c r="B101" s="1"/>
      <c r="C101" s="3"/>
      <c r="D101" s="123"/>
      <c r="E101" s="123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</row>
    <row r="102" spans="2:99" ht="14.25" x14ac:dyDescent="0.2">
      <c r="B102" s="1"/>
      <c r="C102" s="3"/>
      <c r="D102" s="123"/>
      <c r="E102" s="123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</row>
    <row r="103" spans="2:99" ht="14.25" x14ac:dyDescent="0.2">
      <c r="B103" s="1"/>
      <c r="C103" s="3"/>
      <c r="D103" s="123"/>
      <c r="E103" s="123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</row>
    <row r="104" spans="2:99" ht="14.25" x14ac:dyDescent="0.2">
      <c r="B104" s="1"/>
      <c r="C104" s="3"/>
      <c r="D104" s="123"/>
      <c r="E104" s="123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</row>
    <row r="105" spans="2:99" ht="14.25" x14ac:dyDescent="0.2">
      <c r="B105" s="1"/>
      <c r="C105" s="3"/>
      <c r="D105" s="123"/>
      <c r="E105" s="123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</row>
    <row r="106" spans="2:99" ht="14.25" x14ac:dyDescent="0.2">
      <c r="B106" s="1"/>
      <c r="C106" s="3"/>
      <c r="D106" s="123"/>
      <c r="E106" s="123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</row>
    <row r="107" spans="2:99" ht="14.25" x14ac:dyDescent="0.2">
      <c r="B107" s="1"/>
      <c r="C107" s="3"/>
      <c r="D107" s="123"/>
      <c r="E107" s="123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</row>
    <row r="108" spans="2:99" ht="14.25" x14ac:dyDescent="0.2">
      <c r="B108" s="1"/>
      <c r="C108" s="3"/>
      <c r="D108" s="123"/>
      <c r="E108" s="123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</row>
    <row r="109" spans="2:99" ht="14.25" x14ac:dyDescent="0.2">
      <c r="B109" s="1"/>
      <c r="C109" s="3"/>
      <c r="D109" s="123"/>
      <c r="E109" s="123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</row>
    <row r="110" spans="2:99" ht="14.25" x14ac:dyDescent="0.2">
      <c r="B110" s="1"/>
      <c r="C110" s="3"/>
      <c r="D110" s="123"/>
      <c r="E110" s="123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</row>
    <row r="111" spans="2:99" ht="14.25" x14ac:dyDescent="0.2">
      <c r="B111" s="1"/>
      <c r="C111" s="3"/>
      <c r="D111" s="123"/>
      <c r="E111" s="123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</row>
    <row r="112" spans="2:99" ht="14.25" x14ac:dyDescent="0.2">
      <c r="B112" s="1"/>
      <c r="C112" s="3"/>
      <c r="D112" s="123"/>
      <c r="E112" s="123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</row>
    <row r="113" spans="2:99" ht="14.25" x14ac:dyDescent="0.2">
      <c r="B113" s="1"/>
      <c r="C113" s="3"/>
      <c r="D113" s="123"/>
      <c r="E113" s="123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</row>
    <row r="114" spans="2:99" ht="14.25" x14ac:dyDescent="0.2">
      <c r="B114" s="1"/>
      <c r="C114" s="3"/>
      <c r="D114" s="123"/>
      <c r="E114" s="123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</row>
    <row r="115" spans="2:99" ht="14.25" x14ac:dyDescent="0.2">
      <c r="B115" s="1"/>
      <c r="C115" s="3"/>
      <c r="D115" s="123"/>
      <c r="E115" s="123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</row>
    <row r="116" spans="2:99" ht="14.25" x14ac:dyDescent="0.2">
      <c r="B116" s="1"/>
      <c r="C116" s="3"/>
      <c r="D116" s="123"/>
      <c r="E116" s="123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</row>
    <row r="117" spans="2:99" ht="14.25" x14ac:dyDescent="0.2">
      <c r="B117" s="1"/>
      <c r="C117" s="3"/>
      <c r="D117" s="123"/>
      <c r="E117" s="123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</row>
    <row r="118" spans="2:99" ht="14.25" x14ac:dyDescent="0.2">
      <c r="B118" s="1"/>
      <c r="C118" s="3"/>
      <c r="D118" s="123"/>
      <c r="E118" s="123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</row>
    <row r="119" spans="2:99" ht="14.25" x14ac:dyDescent="0.2">
      <c r="B119" s="1"/>
      <c r="C119" s="3"/>
      <c r="D119" s="123"/>
      <c r="E119" s="123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</row>
    <row r="120" spans="2:99" ht="14.25" x14ac:dyDescent="0.2">
      <c r="B120" s="1"/>
      <c r="C120" s="3"/>
      <c r="D120" s="123"/>
      <c r="E120" s="123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</row>
    <row r="121" spans="2:99" ht="14.25" x14ac:dyDescent="0.2">
      <c r="B121" s="1"/>
      <c r="C121" s="3"/>
      <c r="D121" s="123"/>
      <c r="E121" s="123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</row>
    <row r="122" spans="2:99" ht="14.25" x14ac:dyDescent="0.2">
      <c r="B122" s="1"/>
      <c r="C122" s="3"/>
      <c r="D122" s="123"/>
      <c r="E122" s="123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</row>
    <row r="123" spans="2:99" ht="14.25" x14ac:dyDescent="0.2">
      <c r="B123" s="1"/>
      <c r="C123" s="3"/>
      <c r="D123" s="123"/>
      <c r="E123" s="123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</row>
    <row r="124" spans="2:99" ht="14.25" x14ac:dyDescent="0.2">
      <c r="B124" s="1"/>
      <c r="C124" s="3"/>
      <c r="D124" s="123"/>
      <c r="E124" s="123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</row>
    <row r="125" spans="2:99" ht="14.25" x14ac:dyDescent="0.2">
      <c r="B125" s="1"/>
      <c r="C125" s="3"/>
      <c r="D125" s="123"/>
      <c r="E125" s="123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</row>
    <row r="126" spans="2:99" ht="14.25" x14ac:dyDescent="0.2">
      <c r="B126" s="1"/>
      <c r="C126" s="3"/>
      <c r="D126" s="123"/>
      <c r="E126" s="123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</row>
    <row r="127" spans="2:99" ht="14.25" x14ac:dyDescent="0.2">
      <c r="B127" s="1"/>
      <c r="C127" s="3"/>
      <c r="D127" s="123"/>
      <c r="E127" s="123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</row>
    <row r="128" spans="2:99" ht="14.25" x14ac:dyDescent="0.2">
      <c r="B128" s="1"/>
      <c r="C128" s="3"/>
      <c r="D128" s="123"/>
      <c r="E128" s="123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</row>
    <row r="129" spans="2:99" ht="14.25" x14ac:dyDescent="0.2">
      <c r="B129" s="1"/>
      <c r="C129" s="3"/>
      <c r="D129" s="123"/>
      <c r="E129" s="123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</row>
    <row r="130" spans="2:99" ht="14.25" x14ac:dyDescent="0.2">
      <c r="B130" s="1"/>
      <c r="C130" s="3"/>
      <c r="D130" s="123"/>
      <c r="E130" s="123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</row>
    <row r="131" spans="2:99" ht="14.25" x14ac:dyDescent="0.2">
      <c r="B131" s="1"/>
      <c r="C131" s="3"/>
      <c r="D131" s="123"/>
      <c r="E131" s="123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</row>
    <row r="132" spans="2:99" ht="14.25" x14ac:dyDescent="0.2">
      <c r="B132" s="1"/>
      <c r="C132" s="3"/>
      <c r="D132" s="123"/>
      <c r="E132" s="123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</row>
    <row r="133" spans="2:99" ht="14.25" x14ac:dyDescent="0.2">
      <c r="B133" s="1"/>
      <c r="C133" s="3"/>
      <c r="D133" s="123"/>
      <c r="E133" s="123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</row>
    <row r="134" spans="2:99" ht="14.25" x14ac:dyDescent="0.2">
      <c r="B134" s="1"/>
      <c r="C134" s="3"/>
      <c r="D134" s="123"/>
      <c r="E134" s="123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</row>
    <row r="135" spans="2:99" ht="14.25" x14ac:dyDescent="0.2">
      <c r="B135" s="1"/>
      <c r="C135" s="3"/>
      <c r="D135" s="123"/>
      <c r="E135" s="123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</row>
    <row r="136" spans="2:99" ht="14.25" x14ac:dyDescent="0.2">
      <c r="B136" s="1"/>
      <c r="C136" s="3"/>
      <c r="D136" s="123"/>
      <c r="E136" s="123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</row>
    <row r="137" spans="2:99" ht="14.25" x14ac:dyDescent="0.2">
      <c r="B137" s="1"/>
      <c r="C137" s="3"/>
      <c r="D137" s="123"/>
      <c r="E137" s="123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</row>
    <row r="138" spans="2:99" ht="14.25" x14ac:dyDescent="0.2">
      <c r="B138" s="1"/>
      <c r="C138" s="3"/>
      <c r="D138" s="123"/>
      <c r="E138" s="123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</row>
    <row r="139" spans="2:99" ht="14.25" x14ac:dyDescent="0.2">
      <c r="B139" s="1"/>
      <c r="C139" s="3"/>
      <c r="D139" s="123"/>
      <c r="E139" s="123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</row>
    <row r="140" spans="2:99" ht="14.25" x14ac:dyDescent="0.2">
      <c r="B140" s="1"/>
      <c r="C140" s="3"/>
      <c r="D140" s="123"/>
      <c r="E140" s="123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</row>
    <row r="141" spans="2:99" ht="14.25" x14ac:dyDescent="0.2">
      <c r="B141" s="1"/>
      <c r="C141" s="3"/>
      <c r="D141" s="123"/>
      <c r="E141" s="123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</row>
    <row r="142" spans="2:99" ht="14.25" x14ac:dyDescent="0.2">
      <c r="B142" s="1"/>
      <c r="C142" s="3"/>
      <c r="D142" s="123"/>
      <c r="E142" s="123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</row>
    <row r="143" spans="2:99" ht="14.25" x14ac:dyDescent="0.2">
      <c r="B143" s="1"/>
      <c r="C143" s="3"/>
      <c r="D143" s="123"/>
      <c r="E143" s="123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</row>
    <row r="144" spans="2:99" ht="14.25" x14ac:dyDescent="0.2">
      <c r="B144" s="1"/>
      <c r="C144" s="3"/>
      <c r="D144" s="123"/>
      <c r="E144" s="123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</row>
    <row r="145" spans="2:99" ht="14.25" x14ac:dyDescent="0.2">
      <c r="B145" s="1"/>
      <c r="C145" s="3"/>
      <c r="D145" s="123"/>
      <c r="E145" s="123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</row>
    <row r="146" spans="2:99" ht="14.25" x14ac:dyDescent="0.2">
      <c r="B146" s="1"/>
      <c r="C146" s="3"/>
      <c r="D146" s="123"/>
      <c r="E146" s="123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</row>
    <row r="147" spans="2:99" ht="14.25" x14ac:dyDescent="0.2">
      <c r="B147" s="1"/>
      <c r="C147" s="3"/>
      <c r="D147" s="123"/>
      <c r="E147" s="123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</row>
    <row r="148" spans="2:99" ht="14.25" x14ac:dyDescent="0.2">
      <c r="B148" s="1"/>
      <c r="C148" s="3"/>
      <c r="D148" s="123"/>
      <c r="E148" s="123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</row>
    <row r="149" spans="2:99" ht="14.25" x14ac:dyDescent="0.2">
      <c r="B149" s="1"/>
      <c r="C149" s="3"/>
      <c r="D149" s="123"/>
      <c r="E149" s="123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</row>
    <row r="150" spans="2:99" ht="14.25" x14ac:dyDescent="0.2">
      <c r="B150" s="1"/>
      <c r="C150" s="3"/>
      <c r="D150" s="123"/>
      <c r="E150" s="123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</row>
    <row r="151" spans="2:99" ht="14.25" x14ac:dyDescent="0.2">
      <c r="B151" s="1"/>
      <c r="C151" s="3"/>
      <c r="D151" s="123"/>
      <c r="E151" s="123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</row>
    <row r="152" spans="2:99" ht="14.25" x14ac:dyDescent="0.2">
      <c r="B152" s="1"/>
      <c r="C152" s="3"/>
      <c r="D152" s="123"/>
      <c r="E152" s="123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</row>
    <row r="153" spans="2:99" ht="14.25" x14ac:dyDescent="0.2">
      <c r="B153" s="1"/>
      <c r="C153" s="3"/>
      <c r="D153" s="123"/>
      <c r="E153" s="123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</row>
    <row r="154" spans="2:99" ht="14.25" x14ac:dyDescent="0.2">
      <c r="B154" s="1"/>
      <c r="C154" s="3"/>
      <c r="D154" s="123"/>
      <c r="E154" s="123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</row>
    <row r="155" spans="2:99" ht="14.25" x14ac:dyDescent="0.2">
      <c r="B155" s="1"/>
      <c r="C155" s="3"/>
      <c r="D155" s="123"/>
      <c r="E155" s="123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</row>
    <row r="156" spans="2:99" ht="14.25" x14ac:dyDescent="0.2">
      <c r="B156" s="1"/>
      <c r="C156" s="3"/>
      <c r="D156" s="123"/>
      <c r="E156" s="123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</row>
    <row r="157" spans="2:99" ht="14.25" x14ac:dyDescent="0.2">
      <c r="B157" s="1"/>
      <c r="C157" s="3"/>
      <c r="D157" s="123"/>
      <c r="E157" s="123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</row>
    <row r="158" spans="2:99" ht="14.25" x14ac:dyDescent="0.2">
      <c r="B158" s="1"/>
      <c r="C158" s="3"/>
      <c r="D158" s="123"/>
      <c r="E158" s="123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</row>
    <row r="159" spans="2:99" ht="14.25" x14ac:dyDescent="0.2">
      <c r="B159" s="1"/>
      <c r="C159" s="3"/>
      <c r="D159" s="123"/>
      <c r="E159" s="123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</row>
    <row r="160" spans="2:99" ht="14.25" x14ac:dyDescent="0.2">
      <c r="B160" s="1"/>
      <c r="C160" s="3"/>
      <c r="D160" s="123"/>
      <c r="E160" s="123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</row>
    <row r="161" spans="2:99" ht="14.25" x14ac:dyDescent="0.2">
      <c r="B161" s="1"/>
      <c r="C161" s="3"/>
      <c r="D161" s="123"/>
      <c r="E161" s="123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</row>
    <row r="162" spans="2:99" ht="14.25" x14ac:dyDescent="0.2">
      <c r="B162" s="1"/>
      <c r="C162" s="3"/>
      <c r="D162" s="123"/>
      <c r="E162" s="123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</row>
    <row r="163" spans="2:99" ht="14.25" x14ac:dyDescent="0.2">
      <c r="B163" s="1"/>
      <c r="C163" s="3"/>
      <c r="D163" s="123"/>
      <c r="E163" s="123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</row>
    <row r="164" spans="2:99" ht="14.25" x14ac:dyDescent="0.2">
      <c r="B164" s="1"/>
      <c r="C164" s="3"/>
      <c r="D164" s="123"/>
      <c r="E164" s="123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</row>
    <row r="165" spans="2:99" ht="14.25" x14ac:dyDescent="0.2">
      <c r="B165" s="1"/>
      <c r="C165" s="3"/>
      <c r="D165" s="123"/>
      <c r="E165" s="123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</row>
    <row r="166" spans="2:99" ht="14.25" x14ac:dyDescent="0.2">
      <c r="B166" s="1"/>
      <c r="C166" s="3"/>
      <c r="D166" s="123"/>
      <c r="E166" s="123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</row>
    <row r="167" spans="2:99" ht="14.25" x14ac:dyDescent="0.2">
      <c r="B167" s="1"/>
      <c r="C167" s="3"/>
      <c r="D167" s="123"/>
      <c r="E167" s="123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</row>
    <row r="168" spans="2:99" ht="14.25" x14ac:dyDescent="0.2">
      <c r="B168" s="1"/>
      <c r="C168" s="3"/>
      <c r="D168" s="123"/>
      <c r="E168" s="123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</row>
    <row r="169" spans="2:99" ht="14.25" x14ac:dyDescent="0.2">
      <c r="B169" s="1"/>
      <c r="C169" s="3"/>
      <c r="D169" s="123"/>
      <c r="E169" s="123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</row>
    <row r="170" spans="2:99" ht="14.25" x14ac:dyDescent="0.2">
      <c r="B170" s="1"/>
      <c r="C170" s="3"/>
      <c r="D170" s="123"/>
      <c r="E170" s="123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</row>
    <row r="171" spans="2:99" ht="14.25" x14ac:dyDescent="0.2">
      <c r="B171" s="1"/>
      <c r="C171" s="3"/>
      <c r="D171" s="123"/>
      <c r="E171" s="123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</row>
    <row r="172" spans="2:99" ht="14.25" x14ac:dyDescent="0.2">
      <c r="B172" s="1"/>
      <c r="C172" s="3"/>
      <c r="D172" s="123"/>
      <c r="E172" s="123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</row>
    <row r="173" spans="2:99" ht="14.25" x14ac:dyDescent="0.2">
      <c r="B173" s="1"/>
      <c r="C173" s="3"/>
      <c r="D173" s="123"/>
      <c r="E173" s="123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</row>
    <row r="174" spans="2:99" ht="14.25" x14ac:dyDescent="0.2">
      <c r="B174" s="1"/>
      <c r="C174" s="3"/>
      <c r="D174" s="123"/>
      <c r="E174" s="123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</row>
    <row r="175" spans="2:99" ht="14.25" x14ac:dyDescent="0.2">
      <c r="B175" s="1"/>
      <c r="C175" s="3"/>
      <c r="D175" s="123"/>
      <c r="E175" s="123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</row>
    <row r="176" spans="2:99" ht="14.25" x14ac:dyDescent="0.2">
      <c r="B176" s="1"/>
      <c r="C176" s="3"/>
      <c r="D176" s="123"/>
      <c r="E176" s="123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</row>
    <row r="177" spans="2:99" ht="14.25" x14ac:dyDescent="0.2">
      <c r="B177" s="1"/>
      <c r="C177" s="3"/>
      <c r="D177" s="123"/>
      <c r="E177" s="123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</row>
    <row r="178" spans="2:99" ht="14.25" x14ac:dyDescent="0.2">
      <c r="B178" s="1"/>
      <c r="C178" s="3"/>
      <c r="D178" s="123"/>
      <c r="E178" s="123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</row>
    <row r="179" spans="2:99" ht="14.25" x14ac:dyDescent="0.2">
      <c r="B179" s="1"/>
      <c r="C179" s="3"/>
      <c r="D179" s="123"/>
      <c r="E179" s="123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</row>
    <row r="180" spans="2:99" ht="14.25" x14ac:dyDescent="0.2">
      <c r="B180" s="1"/>
      <c r="C180" s="3"/>
      <c r="D180" s="123"/>
      <c r="E180" s="123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</row>
    <row r="181" spans="2:99" ht="14.25" x14ac:dyDescent="0.2">
      <c r="B181" s="1"/>
      <c r="C181" s="3"/>
      <c r="D181" s="123"/>
      <c r="E181" s="123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</row>
    <row r="182" spans="2:99" ht="14.25" x14ac:dyDescent="0.2">
      <c r="B182" s="1"/>
      <c r="C182" s="3"/>
      <c r="D182" s="123"/>
      <c r="E182" s="123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</row>
    <row r="183" spans="2:99" ht="14.25" x14ac:dyDescent="0.2">
      <c r="B183" s="1"/>
      <c r="C183" s="3"/>
      <c r="D183" s="123"/>
      <c r="E183" s="123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</row>
    <row r="184" spans="2:99" ht="14.25" x14ac:dyDescent="0.2">
      <c r="B184" s="1"/>
      <c r="C184" s="3"/>
      <c r="D184" s="123"/>
      <c r="E184" s="123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</row>
    <row r="185" spans="2:99" ht="14.25" x14ac:dyDescent="0.2">
      <c r="B185" s="1"/>
      <c r="C185" s="3"/>
      <c r="D185" s="123"/>
      <c r="E185" s="123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</row>
    <row r="186" spans="2:99" ht="14.25" x14ac:dyDescent="0.2">
      <c r="B186" s="1"/>
      <c r="C186" s="3"/>
      <c r="D186" s="123"/>
      <c r="E186" s="123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</row>
    <row r="187" spans="2:99" ht="14.25" x14ac:dyDescent="0.2">
      <c r="B187" s="1"/>
      <c r="C187" s="3"/>
      <c r="D187" s="123"/>
      <c r="E187" s="123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</row>
    <row r="188" spans="2:99" ht="14.25" x14ac:dyDescent="0.2">
      <c r="B188" s="1"/>
      <c r="C188" s="3"/>
      <c r="D188" s="123"/>
      <c r="E188" s="123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</row>
    <row r="189" spans="2:99" ht="14.25" x14ac:dyDescent="0.2">
      <c r="B189" s="1"/>
      <c r="C189" s="3"/>
      <c r="D189" s="123"/>
      <c r="E189" s="123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</row>
    <row r="190" spans="2:99" ht="14.25" x14ac:dyDescent="0.2">
      <c r="B190" s="1"/>
      <c r="C190" s="3"/>
      <c r="D190" s="123"/>
      <c r="E190" s="123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</row>
    <row r="191" spans="2:99" ht="14.25" x14ac:dyDescent="0.2">
      <c r="B191" s="1"/>
      <c r="C191" s="3"/>
      <c r="D191" s="123"/>
      <c r="E191" s="123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</row>
    <row r="192" spans="2:99" ht="14.25" x14ac:dyDescent="0.2">
      <c r="B192" s="1"/>
      <c r="C192" s="3"/>
      <c r="D192" s="123"/>
      <c r="E192" s="123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</row>
    <row r="193" spans="2:99" ht="14.25" x14ac:dyDescent="0.2">
      <c r="B193" s="1"/>
      <c r="C193" s="3"/>
      <c r="D193" s="123"/>
      <c r="E193" s="123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</row>
    <row r="194" spans="2:99" ht="14.25" x14ac:dyDescent="0.2">
      <c r="B194" s="1"/>
      <c r="C194" s="3"/>
      <c r="D194" s="123"/>
      <c r="E194" s="123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</row>
    <row r="195" spans="2:99" ht="14.25" x14ac:dyDescent="0.2">
      <c r="B195" s="1"/>
      <c r="C195" s="3"/>
      <c r="D195" s="123"/>
      <c r="E195" s="123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</row>
    <row r="196" spans="2:99" ht="14.25" x14ac:dyDescent="0.2">
      <c r="B196" s="1"/>
      <c r="C196" s="3"/>
      <c r="D196" s="123"/>
      <c r="E196" s="123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</row>
    <row r="197" spans="2:99" ht="14.25" x14ac:dyDescent="0.2">
      <c r="B197" s="1"/>
      <c r="C197" s="3"/>
      <c r="D197" s="123"/>
      <c r="E197" s="123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</row>
    <row r="198" spans="2:99" ht="14.25" x14ac:dyDescent="0.2">
      <c r="B198" s="1"/>
      <c r="C198" s="3"/>
      <c r="D198" s="123"/>
      <c r="E198" s="123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</row>
    <row r="199" spans="2:99" ht="14.25" x14ac:dyDescent="0.2">
      <c r="B199" s="1"/>
      <c r="C199" s="3"/>
      <c r="D199" s="123"/>
      <c r="E199" s="123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</row>
    <row r="200" spans="2:99" ht="14.25" x14ac:dyDescent="0.2">
      <c r="B200" s="1"/>
      <c r="C200" s="3"/>
      <c r="D200" s="123"/>
      <c r="E200" s="123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</row>
    <row r="201" spans="2:99" ht="14.25" x14ac:dyDescent="0.2">
      <c r="B201" s="1"/>
      <c r="C201" s="3"/>
      <c r="D201" s="123"/>
      <c r="E201" s="123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</row>
    <row r="202" spans="2:99" ht="14.25" x14ac:dyDescent="0.2">
      <c r="B202" s="1"/>
      <c r="C202" s="3"/>
      <c r="D202" s="123"/>
      <c r="E202" s="123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</row>
    <row r="203" spans="2:99" ht="14.25" x14ac:dyDescent="0.2">
      <c r="B203" s="1"/>
      <c r="C203" s="3"/>
      <c r="D203" s="123"/>
      <c r="E203" s="123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</row>
    <row r="204" spans="2:99" ht="14.25" x14ac:dyDescent="0.2">
      <c r="B204" s="1"/>
      <c r="C204" s="3"/>
      <c r="D204" s="123"/>
      <c r="E204" s="123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</row>
    <row r="205" spans="2:99" ht="14.25" x14ac:dyDescent="0.2">
      <c r="B205" s="1"/>
      <c r="C205" s="3"/>
      <c r="D205" s="123"/>
      <c r="E205" s="123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</row>
    <row r="206" spans="2:99" ht="14.25" x14ac:dyDescent="0.2">
      <c r="B206" s="1"/>
      <c r="C206" s="3"/>
      <c r="D206" s="123"/>
      <c r="E206" s="123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</row>
    <row r="207" spans="2:99" ht="14.25" x14ac:dyDescent="0.2">
      <c r="B207" s="1"/>
      <c r="C207" s="3"/>
      <c r="D207" s="123"/>
      <c r="E207" s="123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</row>
    <row r="208" spans="2:99" ht="14.25" x14ac:dyDescent="0.2">
      <c r="B208" s="1"/>
      <c r="C208" s="3"/>
      <c r="D208" s="123"/>
      <c r="E208" s="123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</row>
    <row r="209" spans="2:99" ht="14.25" x14ac:dyDescent="0.2">
      <c r="B209" s="1"/>
      <c r="C209" s="3"/>
      <c r="D209" s="123"/>
      <c r="E209" s="123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</row>
    <row r="210" spans="2:99" ht="14.25" x14ac:dyDescent="0.2">
      <c r="B210" s="1"/>
      <c r="C210" s="3"/>
      <c r="D210" s="123"/>
      <c r="E210" s="123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</row>
    <row r="211" spans="2:99" ht="14.25" x14ac:dyDescent="0.2">
      <c r="B211" s="1"/>
      <c r="C211" s="3"/>
      <c r="D211" s="123"/>
      <c r="E211" s="123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</row>
    <row r="212" spans="2:99" ht="14.25" x14ac:dyDescent="0.2">
      <c r="B212" s="1"/>
      <c r="C212" s="3"/>
      <c r="D212" s="123"/>
      <c r="E212" s="123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</row>
    <row r="213" spans="2:99" ht="14.25" x14ac:dyDescent="0.2">
      <c r="B213" s="1"/>
      <c r="C213" s="3"/>
      <c r="D213" s="123"/>
      <c r="E213" s="123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</row>
    <row r="214" spans="2:99" ht="14.25" x14ac:dyDescent="0.2">
      <c r="B214" s="1"/>
      <c r="C214" s="3"/>
      <c r="D214" s="123"/>
      <c r="E214" s="123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</row>
    <row r="215" spans="2:99" ht="14.25" x14ac:dyDescent="0.2">
      <c r="B215" s="1"/>
      <c r="C215" s="3"/>
      <c r="D215" s="123"/>
      <c r="E215" s="123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</row>
    <row r="216" spans="2:99" ht="14.25" x14ac:dyDescent="0.2">
      <c r="B216" s="1"/>
      <c r="C216" s="3"/>
      <c r="D216" s="123"/>
      <c r="E216" s="123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</row>
    <row r="217" spans="2:99" ht="14.25" x14ac:dyDescent="0.2">
      <c r="B217" s="1"/>
      <c r="C217" s="3"/>
      <c r="D217" s="123"/>
      <c r="E217" s="123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</row>
    <row r="218" spans="2:99" ht="14.25" x14ac:dyDescent="0.2">
      <c r="B218" s="1"/>
      <c r="C218" s="3"/>
      <c r="D218" s="123"/>
      <c r="E218" s="123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</row>
    <row r="219" spans="2:99" ht="14.25" x14ac:dyDescent="0.2">
      <c r="B219" s="1"/>
      <c r="C219" s="3"/>
      <c r="D219" s="123"/>
      <c r="E219" s="123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</row>
    <row r="220" spans="2:99" ht="14.25" x14ac:dyDescent="0.2">
      <c r="B220" s="1"/>
      <c r="C220" s="3"/>
      <c r="D220" s="123"/>
      <c r="E220" s="123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</row>
    <row r="221" spans="2:99" ht="14.25" x14ac:dyDescent="0.2">
      <c r="B221" s="1"/>
      <c r="C221" s="3"/>
      <c r="D221" s="123"/>
      <c r="E221" s="123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</row>
    <row r="222" spans="2:99" ht="14.25" x14ac:dyDescent="0.2">
      <c r="B222" s="1"/>
      <c r="C222" s="3"/>
      <c r="D222" s="123"/>
      <c r="E222" s="123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</row>
    <row r="223" spans="2:99" ht="14.25" x14ac:dyDescent="0.2">
      <c r="B223" s="1"/>
      <c r="C223" s="3"/>
      <c r="D223" s="123"/>
      <c r="E223" s="123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</row>
    <row r="224" spans="2:99" ht="14.25" x14ac:dyDescent="0.2">
      <c r="B224" s="1"/>
      <c r="C224" s="3"/>
      <c r="D224" s="123"/>
      <c r="E224" s="123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</row>
    <row r="225" spans="2:99" ht="14.25" x14ac:dyDescent="0.2">
      <c r="B225" s="1"/>
      <c r="C225" s="3"/>
      <c r="D225" s="123"/>
      <c r="E225" s="123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</row>
    <row r="226" spans="2:99" ht="14.25" x14ac:dyDescent="0.2">
      <c r="B226" s="1"/>
      <c r="C226" s="3"/>
      <c r="D226" s="123"/>
      <c r="E226" s="123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</row>
    <row r="227" spans="2:99" ht="14.25" x14ac:dyDescent="0.2">
      <c r="B227" s="1"/>
      <c r="C227" s="3"/>
      <c r="D227" s="123"/>
      <c r="E227" s="123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</row>
    <row r="228" spans="2:99" ht="14.25" x14ac:dyDescent="0.2">
      <c r="B228" s="1"/>
      <c r="C228" s="3"/>
      <c r="D228" s="123"/>
      <c r="E228" s="123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</row>
    <row r="229" spans="2:99" ht="14.25" x14ac:dyDescent="0.2">
      <c r="B229" s="1"/>
      <c r="C229" s="3"/>
      <c r="D229" s="123"/>
      <c r="E229" s="123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</row>
    <row r="230" spans="2:99" ht="14.25" x14ac:dyDescent="0.2">
      <c r="B230" s="1"/>
      <c r="C230" s="3"/>
      <c r="D230" s="123"/>
      <c r="E230" s="123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</row>
    <row r="231" spans="2:99" ht="14.25" x14ac:dyDescent="0.2">
      <c r="B231" s="1"/>
      <c r="C231" s="3"/>
      <c r="D231" s="123"/>
      <c r="E231" s="123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</row>
    <row r="232" spans="2:99" ht="14.25" x14ac:dyDescent="0.2">
      <c r="B232" s="1"/>
      <c r="C232" s="3"/>
      <c r="D232" s="123"/>
      <c r="E232" s="123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</row>
    <row r="233" spans="2:99" ht="14.25" x14ac:dyDescent="0.2">
      <c r="B233" s="1"/>
      <c r="C233" s="3"/>
      <c r="D233" s="123"/>
      <c r="E233" s="123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</row>
    <row r="234" spans="2:99" ht="14.25" x14ac:dyDescent="0.2">
      <c r="B234" s="1"/>
      <c r="C234" s="3"/>
      <c r="D234" s="123"/>
      <c r="E234" s="123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</row>
    <row r="235" spans="2:99" ht="14.25" x14ac:dyDescent="0.2">
      <c r="B235" s="1"/>
      <c r="C235" s="3"/>
      <c r="D235" s="123"/>
      <c r="E235" s="123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</row>
    <row r="236" spans="2:99" ht="14.25" x14ac:dyDescent="0.2">
      <c r="B236" s="1"/>
      <c r="C236" s="3"/>
      <c r="D236" s="123"/>
      <c r="E236" s="123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</row>
    <row r="237" spans="2:99" ht="14.25" x14ac:dyDescent="0.2">
      <c r="B237" s="1"/>
      <c r="C237" s="3"/>
      <c r="D237" s="123"/>
      <c r="E237" s="123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</row>
    <row r="238" spans="2:99" ht="14.25" x14ac:dyDescent="0.2">
      <c r="B238" s="1"/>
      <c r="C238" s="3"/>
      <c r="D238" s="123"/>
      <c r="E238" s="123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</row>
    <row r="239" spans="2:99" ht="14.25" x14ac:dyDescent="0.2">
      <c r="B239" s="1"/>
      <c r="C239" s="3"/>
      <c r="D239" s="123"/>
      <c r="E239" s="123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</row>
    <row r="240" spans="2:99" ht="14.25" x14ac:dyDescent="0.2">
      <c r="B240" s="1"/>
      <c r="C240" s="3"/>
      <c r="D240" s="123"/>
      <c r="E240" s="123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</row>
    <row r="241" spans="2:99" ht="14.25" x14ac:dyDescent="0.2">
      <c r="B241" s="1"/>
      <c r="C241" s="3"/>
      <c r="D241" s="123"/>
      <c r="E241" s="123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</row>
    <row r="242" spans="2:99" ht="14.25" x14ac:dyDescent="0.2">
      <c r="B242" s="1"/>
      <c r="C242" s="3"/>
      <c r="D242" s="123"/>
      <c r="E242" s="123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</row>
    <row r="243" spans="2:99" ht="14.25" x14ac:dyDescent="0.2">
      <c r="B243" s="1"/>
      <c r="C243" s="3"/>
      <c r="D243" s="123"/>
      <c r="E243" s="123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</row>
    <row r="244" spans="2:99" ht="14.25" x14ac:dyDescent="0.2">
      <c r="B244" s="1"/>
      <c r="C244" s="3"/>
      <c r="D244" s="123"/>
      <c r="E244" s="123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</row>
    <row r="245" spans="2:99" ht="14.25" x14ac:dyDescent="0.2">
      <c r="B245" s="1"/>
      <c r="C245" s="3"/>
      <c r="D245" s="123"/>
      <c r="E245" s="123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</row>
    <row r="246" spans="2:99" ht="14.25" x14ac:dyDescent="0.2">
      <c r="B246" s="1"/>
      <c r="C246" s="3"/>
      <c r="D246" s="123"/>
      <c r="E246" s="123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</row>
    <row r="247" spans="2:99" ht="14.25" x14ac:dyDescent="0.2">
      <c r="B247" s="1"/>
      <c r="C247" s="3"/>
      <c r="D247" s="123"/>
      <c r="E247" s="123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</row>
    <row r="248" spans="2:99" ht="14.25" x14ac:dyDescent="0.2">
      <c r="B248" s="1"/>
      <c r="C248" s="3"/>
      <c r="D248" s="123"/>
      <c r="E248" s="123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</row>
    <row r="249" spans="2:99" ht="14.25" x14ac:dyDescent="0.2">
      <c r="B249" s="1"/>
      <c r="C249" s="3"/>
      <c r="D249" s="123"/>
      <c r="E249" s="123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</row>
    <row r="250" spans="2:99" ht="14.25" x14ac:dyDescent="0.2">
      <c r="B250" s="1"/>
      <c r="C250" s="3"/>
      <c r="D250" s="123"/>
      <c r="E250" s="123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</row>
    <row r="251" spans="2:99" x14ac:dyDescent="0.2">
      <c r="C251" s="4"/>
    </row>
    <row r="252" spans="2:99" x14ac:dyDescent="0.2">
      <c r="C252" s="4"/>
    </row>
    <row r="253" spans="2:99" x14ac:dyDescent="0.2">
      <c r="C253" s="4"/>
    </row>
    <row r="254" spans="2:99" x14ac:dyDescent="0.2">
      <c r="C254" s="4"/>
    </row>
    <row r="255" spans="2:99" x14ac:dyDescent="0.2">
      <c r="C255" s="4"/>
    </row>
    <row r="256" spans="2:99" x14ac:dyDescent="0.2">
      <c r="C256" s="4"/>
    </row>
    <row r="257" spans="3:3" x14ac:dyDescent="0.2">
      <c r="C257" s="4"/>
    </row>
    <row r="258" spans="3:3" x14ac:dyDescent="0.2">
      <c r="C258" s="4"/>
    </row>
    <row r="259" spans="3:3" x14ac:dyDescent="0.2">
      <c r="C259" s="4"/>
    </row>
    <row r="260" spans="3:3" x14ac:dyDescent="0.2">
      <c r="C260" s="4"/>
    </row>
    <row r="261" spans="3:3" x14ac:dyDescent="0.2">
      <c r="C261" s="4"/>
    </row>
    <row r="262" spans="3:3" x14ac:dyDescent="0.2">
      <c r="C262" s="4"/>
    </row>
    <row r="263" spans="3:3" x14ac:dyDescent="0.2">
      <c r="C263" s="4"/>
    </row>
    <row r="264" spans="3:3" x14ac:dyDescent="0.2">
      <c r="C264" s="4"/>
    </row>
    <row r="265" spans="3:3" x14ac:dyDescent="0.2">
      <c r="C265" s="4"/>
    </row>
    <row r="266" spans="3:3" x14ac:dyDescent="0.2">
      <c r="C266" s="4"/>
    </row>
    <row r="267" spans="3:3" x14ac:dyDescent="0.2">
      <c r="C267" s="4"/>
    </row>
    <row r="268" spans="3:3" x14ac:dyDescent="0.2">
      <c r="C268" s="4"/>
    </row>
    <row r="269" spans="3:3" x14ac:dyDescent="0.2">
      <c r="C269" s="4"/>
    </row>
    <row r="270" spans="3:3" x14ac:dyDescent="0.2">
      <c r="C270" s="4"/>
    </row>
    <row r="271" spans="3:3" x14ac:dyDescent="0.2">
      <c r="C271" s="4"/>
    </row>
    <row r="272" spans="3:3" x14ac:dyDescent="0.2">
      <c r="C272" s="4"/>
    </row>
    <row r="273" spans="3:3" x14ac:dyDescent="0.2">
      <c r="C273" s="4"/>
    </row>
    <row r="274" spans="3:3" x14ac:dyDescent="0.2">
      <c r="C274" s="4"/>
    </row>
    <row r="275" spans="3:3" x14ac:dyDescent="0.2">
      <c r="C275" s="4"/>
    </row>
    <row r="276" spans="3:3" x14ac:dyDescent="0.2">
      <c r="C276" s="4"/>
    </row>
    <row r="277" spans="3:3" x14ac:dyDescent="0.2">
      <c r="C277" s="4"/>
    </row>
    <row r="278" spans="3:3" x14ac:dyDescent="0.2">
      <c r="C278" s="4"/>
    </row>
    <row r="279" spans="3:3" x14ac:dyDescent="0.2">
      <c r="C279" s="4"/>
    </row>
    <row r="280" spans="3:3" x14ac:dyDescent="0.2">
      <c r="C280" s="4"/>
    </row>
    <row r="281" spans="3:3" x14ac:dyDescent="0.2">
      <c r="C281" s="4"/>
    </row>
    <row r="282" spans="3:3" x14ac:dyDescent="0.2">
      <c r="C282" s="4"/>
    </row>
    <row r="283" spans="3:3" x14ac:dyDescent="0.2">
      <c r="C283" s="4"/>
    </row>
    <row r="284" spans="3:3" x14ac:dyDescent="0.2">
      <c r="C284" s="4"/>
    </row>
    <row r="285" spans="3:3" x14ac:dyDescent="0.2">
      <c r="C285" s="4"/>
    </row>
    <row r="286" spans="3:3" x14ac:dyDescent="0.2">
      <c r="C286" s="4"/>
    </row>
    <row r="287" spans="3:3" x14ac:dyDescent="0.2">
      <c r="C287" s="4"/>
    </row>
    <row r="288" spans="3:3" x14ac:dyDescent="0.2">
      <c r="C288" s="4"/>
    </row>
    <row r="289" spans="3:3" x14ac:dyDescent="0.2">
      <c r="C289" s="4"/>
    </row>
    <row r="290" spans="3:3" x14ac:dyDescent="0.2">
      <c r="C290" s="4"/>
    </row>
    <row r="291" spans="3:3" x14ac:dyDescent="0.2">
      <c r="C291" s="4"/>
    </row>
    <row r="292" spans="3:3" x14ac:dyDescent="0.2">
      <c r="C292" s="4"/>
    </row>
    <row r="293" spans="3:3" x14ac:dyDescent="0.2">
      <c r="C293" s="4"/>
    </row>
    <row r="294" spans="3:3" x14ac:dyDescent="0.2">
      <c r="C294" s="4"/>
    </row>
    <row r="295" spans="3:3" x14ac:dyDescent="0.2">
      <c r="C295" s="4"/>
    </row>
    <row r="296" spans="3:3" x14ac:dyDescent="0.2">
      <c r="C296" s="4"/>
    </row>
    <row r="297" spans="3:3" x14ac:dyDescent="0.2">
      <c r="C297" s="4"/>
    </row>
    <row r="298" spans="3:3" x14ac:dyDescent="0.2">
      <c r="C298" s="4"/>
    </row>
    <row r="299" spans="3:3" x14ac:dyDescent="0.2">
      <c r="C299" s="4"/>
    </row>
    <row r="300" spans="3:3" x14ac:dyDescent="0.2">
      <c r="C300" s="4"/>
    </row>
    <row r="301" spans="3:3" x14ac:dyDescent="0.2">
      <c r="C301" s="4"/>
    </row>
    <row r="302" spans="3:3" x14ac:dyDescent="0.2">
      <c r="C302" s="4"/>
    </row>
    <row r="303" spans="3:3" x14ac:dyDescent="0.2">
      <c r="C303" s="4"/>
    </row>
    <row r="304" spans="3:3" x14ac:dyDescent="0.2">
      <c r="C304" s="4"/>
    </row>
    <row r="305" spans="3:3" x14ac:dyDescent="0.2">
      <c r="C305" s="4"/>
    </row>
    <row r="306" spans="3:3" x14ac:dyDescent="0.2">
      <c r="C306" s="4"/>
    </row>
    <row r="307" spans="3:3" x14ac:dyDescent="0.2">
      <c r="C307" s="4"/>
    </row>
    <row r="308" spans="3:3" x14ac:dyDescent="0.2">
      <c r="C308" s="4"/>
    </row>
    <row r="309" spans="3:3" x14ac:dyDescent="0.2">
      <c r="C309" s="4"/>
    </row>
    <row r="310" spans="3:3" x14ac:dyDescent="0.2">
      <c r="C310" s="4"/>
    </row>
    <row r="311" spans="3:3" x14ac:dyDescent="0.2">
      <c r="C311" s="4"/>
    </row>
    <row r="312" spans="3:3" x14ac:dyDescent="0.2">
      <c r="C312" s="4"/>
    </row>
    <row r="313" spans="3:3" x14ac:dyDescent="0.2">
      <c r="C313" s="4"/>
    </row>
    <row r="314" spans="3:3" x14ac:dyDescent="0.2">
      <c r="C314" s="4"/>
    </row>
    <row r="315" spans="3:3" x14ac:dyDescent="0.2">
      <c r="C315" s="4"/>
    </row>
    <row r="316" spans="3:3" x14ac:dyDescent="0.2">
      <c r="C316" s="4"/>
    </row>
    <row r="317" spans="3:3" x14ac:dyDescent="0.2">
      <c r="C317" s="4"/>
    </row>
    <row r="318" spans="3:3" x14ac:dyDescent="0.2">
      <c r="C318" s="4"/>
    </row>
    <row r="319" spans="3:3" x14ac:dyDescent="0.2">
      <c r="C319" s="4"/>
    </row>
    <row r="320" spans="3:3" x14ac:dyDescent="0.2">
      <c r="C320" s="4"/>
    </row>
    <row r="321" spans="3:3" x14ac:dyDescent="0.2">
      <c r="C321" s="4"/>
    </row>
    <row r="322" spans="3:3" x14ac:dyDescent="0.2">
      <c r="C322" s="4"/>
    </row>
    <row r="323" spans="3:3" x14ac:dyDescent="0.2">
      <c r="C323" s="4"/>
    </row>
    <row r="324" spans="3:3" x14ac:dyDescent="0.2">
      <c r="C324" s="4"/>
    </row>
    <row r="325" spans="3:3" x14ac:dyDescent="0.2">
      <c r="C325" s="4"/>
    </row>
    <row r="326" spans="3:3" x14ac:dyDescent="0.2">
      <c r="C326" s="4"/>
    </row>
    <row r="327" spans="3:3" x14ac:dyDescent="0.2">
      <c r="C327" s="4"/>
    </row>
    <row r="328" spans="3:3" x14ac:dyDescent="0.2">
      <c r="C328" s="4"/>
    </row>
    <row r="329" spans="3:3" x14ac:dyDescent="0.2">
      <c r="C329" s="4"/>
    </row>
    <row r="330" spans="3:3" x14ac:dyDescent="0.2">
      <c r="C330" s="4"/>
    </row>
    <row r="331" spans="3:3" x14ac:dyDescent="0.2">
      <c r="C331" s="4"/>
    </row>
    <row r="332" spans="3:3" x14ac:dyDescent="0.2">
      <c r="C332" s="4"/>
    </row>
    <row r="333" spans="3:3" x14ac:dyDescent="0.2">
      <c r="C333" s="4"/>
    </row>
    <row r="334" spans="3:3" x14ac:dyDescent="0.2">
      <c r="C334" s="4"/>
    </row>
    <row r="335" spans="3:3" x14ac:dyDescent="0.2">
      <c r="C335" s="4"/>
    </row>
    <row r="336" spans="3:3" x14ac:dyDescent="0.2">
      <c r="C336" s="4"/>
    </row>
    <row r="337" spans="3:3" x14ac:dyDescent="0.2">
      <c r="C337" s="4"/>
    </row>
    <row r="338" spans="3:3" x14ac:dyDescent="0.2">
      <c r="C338" s="4"/>
    </row>
    <row r="339" spans="3:3" x14ac:dyDescent="0.2">
      <c r="C339" s="4"/>
    </row>
    <row r="340" spans="3:3" x14ac:dyDescent="0.2">
      <c r="C340" s="4"/>
    </row>
    <row r="341" spans="3:3" x14ac:dyDescent="0.2">
      <c r="C341" s="4"/>
    </row>
    <row r="342" spans="3:3" x14ac:dyDescent="0.2">
      <c r="C342" s="4"/>
    </row>
    <row r="343" spans="3:3" x14ac:dyDescent="0.2">
      <c r="C343" s="4"/>
    </row>
    <row r="344" spans="3:3" x14ac:dyDescent="0.2">
      <c r="C344" s="4"/>
    </row>
    <row r="345" spans="3:3" x14ac:dyDescent="0.2">
      <c r="C345" s="4"/>
    </row>
    <row r="346" spans="3:3" x14ac:dyDescent="0.2">
      <c r="C346" s="4"/>
    </row>
    <row r="347" spans="3:3" x14ac:dyDescent="0.2">
      <c r="C347" s="4"/>
    </row>
    <row r="348" spans="3:3" x14ac:dyDescent="0.2">
      <c r="C348" s="4"/>
    </row>
    <row r="349" spans="3:3" x14ac:dyDescent="0.2">
      <c r="C349" s="4"/>
    </row>
    <row r="350" spans="3:3" x14ac:dyDescent="0.2">
      <c r="C350" s="4"/>
    </row>
    <row r="351" spans="3:3" x14ac:dyDescent="0.2">
      <c r="C351" s="4"/>
    </row>
    <row r="352" spans="3:3" x14ac:dyDescent="0.2">
      <c r="C352" s="4"/>
    </row>
    <row r="353" spans="3:3" x14ac:dyDescent="0.2">
      <c r="C353" s="4"/>
    </row>
    <row r="354" spans="3:3" x14ac:dyDescent="0.2">
      <c r="C354" s="4"/>
    </row>
    <row r="355" spans="3:3" x14ac:dyDescent="0.2">
      <c r="C355" s="4"/>
    </row>
    <row r="356" spans="3:3" x14ac:dyDescent="0.2">
      <c r="C356" s="4"/>
    </row>
    <row r="357" spans="3:3" x14ac:dyDescent="0.2">
      <c r="C357" s="4"/>
    </row>
    <row r="358" spans="3:3" x14ac:dyDescent="0.2">
      <c r="C358" s="4"/>
    </row>
    <row r="359" spans="3:3" x14ac:dyDescent="0.2">
      <c r="C359" s="4"/>
    </row>
    <row r="360" spans="3:3" x14ac:dyDescent="0.2">
      <c r="C360" s="4"/>
    </row>
    <row r="361" spans="3:3" x14ac:dyDescent="0.2">
      <c r="C361" s="4"/>
    </row>
    <row r="362" spans="3:3" x14ac:dyDescent="0.2">
      <c r="C362" s="4"/>
    </row>
    <row r="363" spans="3:3" x14ac:dyDescent="0.2">
      <c r="C363" s="4"/>
    </row>
    <row r="364" spans="3:3" x14ac:dyDescent="0.2">
      <c r="C364" s="4"/>
    </row>
    <row r="365" spans="3:3" x14ac:dyDescent="0.2">
      <c r="C365" s="4"/>
    </row>
    <row r="366" spans="3:3" x14ac:dyDescent="0.2">
      <c r="C366" s="4"/>
    </row>
    <row r="367" spans="3:3" x14ac:dyDescent="0.2">
      <c r="C367" s="4"/>
    </row>
    <row r="368" spans="3:3" x14ac:dyDescent="0.2">
      <c r="C368" s="4"/>
    </row>
    <row r="369" spans="3:3" x14ac:dyDescent="0.2">
      <c r="C369" s="4"/>
    </row>
    <row r="370" spans="3:3" x14ac:dyDescent="0.2">
      <c r="C370" s="4"/>
    </row>
    <row r="371" spans="3:3" x14ac:dyDescent="0.2">
      <c r="C371" s="4"/>
    </row>
    <row r="372" spans="3:3" x14ac:dyDescent="0.2">
      <c r="C372" s="4"/>
    </row>
    <row r="373" spans="3:3" x14ac:dyDescent="0.2">
      <c r="C373" s="4"/>
    </row>
    <row r="374" spans="3:3" x14ac:dyDescent="0.2">
      <c r="C374" s="4"/>
    </row>
    <row r="375" spans="3:3" x14ac:dyDescent="0.2">
      <c r="C375" s="4"/>
    </row>
    <row r="376" spans="3:3" x14ac:dyDescent="0.2">
      <c r="C376" s="4"/>
    </row>
    <row r="377" spans="3:3" x14ac:dyDescent="0.2">
      <c r="C377" s="4"/>
    </row>
  </sheetData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"/>
  <sheetViews>
    <sheetView workbookViewId="0"/>
  </sheetViews>
  <sheetFormatPr defaultRowHeight="12.75" x14ac:dyDescent="0.2"/>
  <sheetData>
    <row r="1" spans="2:2" x14ac:dyDescent="0.2">
      <c r="B1">
        <v>1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81E04"/>
  </sheetPr>
  <dimension ref="A1:CU377"/>
  <sheetViews>
    <sheetView showGridLines="0" zoomScaleNormal="100" workbookViewId="0">
      <selection activeCell="D6" sqref="D6"/>
    </sheetView>
  </sheetViews>
  <sheetFormatPr defaultRowHeight="12.75" x14ac:dyDescent="0.2"/>
  <cols>
    <col min="1" max="1" width="2.28515625" customWidth="1"/>
    <col min="2" max="2" width="56" customWidth="1"/>
    <col min="3" max="3" width="30.7109375" customWidth="1"/>
    <col min="4" max="4" width="15.85546875" style="122" customWidth="1"/>
    <col min="5" max="5" width="9.140625" style="122"/>
    <col min="6" max="6" width="4" customWidth="1"/>
    <col min="7" max="7" width="37.7109375" customWidth="1"/>
    <col min="8" max="8" width="25.5703125" customWidth="1"/>
    <col min="9" max="9" width="12.7109375" customWidth="1"/>
    <col min="10" max="10" width="11.85546875" customWidth="1"/>
    <col min="11" max="11" width="16" customWidth="1"/>
    <col min="12" max="12" width="9" customWidth="1"/>
    <col min="14" max="14" width="23.42578125" customWidth="1"/>
  </cols>
  <sheetData>
    <row r="1" spans="1:99" x14ac:dyDescent="0.2">
      <c r="A1" s="8"/>
      <c r="B1" s="8"/>
      <c r="C1" s="8"/>
      <c r="D1" s="115"/>
      <c r="E1" s="115"/>
      <c r="F1" s="8"/>
      <c r="G1" s="8"/>
      <c r="H1" s="8"/>
      <c r="I1" s="8"/>
      <c r="J1" s="8"/>
      <c r="K1" s="8"/>
      <c r="L1" s="8"/>
    </row>
    <row r="2" spans="1:99" ht="14.25" x14ac:dyDescent="0.2">
      <c r="A2" s="8"/>
      <c r="B2" s="25" t="s">
        <v>144</v>
      </c>
      <c r="C2" s="13"/>
      <c r="D2" s="121"/>
      <c r="E2" s="118"/>
      <c r="F2" s="13"/>
      <c r="G2" s="25" t="s">
        <v>156</v>
      </c>
      <c r="H2" s="13"/>
      <c r="I2" s="13"/>
      <c r="J2" s="7"/>
      <c r="K2" s="7"/>
      <c r="L2" s="7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</row>
    <row r="3" spans="1:99" s="55" customFormat="1" ht="15" thickBot="1" x14ac:dyDescent="0.25">
      <c r="A3" s="11"/>
      <c r="B3" s="44"/>
      <c r="C3" s="9"/>
      <c r="D3" s="124"/>
      <c r="E3" s="124"/>
      <c r="F3" s="9"/>
      <c r="G3" s="44"/>
      <c r="H3" s="9"/>
      <c r="I3" s="9"/>
      <c r="J3" s="9"/>
      <c r="K3" s="9"/>
      <c r="L3" s="9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54"/>
      <c r="CG3" s="54"/>
      <c r="CH3" s="54"/>
      <c r="CI3" s="54"/>
      <c r="CJ3" s="54"/>
      <c r="CK3" s="54"/>
      <c r="CL3" s="54"/>
      <c r="CM3" s="54"/>
      <c r="CN3" s="54"/>
      <c r="CO3" s="54"/>
      <c r="CP3" s="54"/>
      <c r="CQ3" s="54"/>
      <c r="CR3" s="54"/>
      <c r="CS3" s="54"/>
      <c r="CT3" s="54"/>
      <c r="CU3" s="54"/>
    </row>
    <row r="4" spans="1:99" ht="7.5" customHeight="1" thickTop="1" thickBot="1" x14ac:dyDescent="0.25">
      <c r="A4" s="8"/>
      <c r="B4" s="7"/>
      <c r="C4" s="7"/>
      <c r="D4" s="118"/>
      <c r="E4" s="118"/>
      <c r="F4" s="49"/>
      <c r="G4" s="50"/>
      <c r="H4" s="51"/>
      <c r="I4" s="52"/>
      <c r="J4" s="7"/>
      <c r="K4" s="7"/>
      <c r="L4" s="7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</row>
    <row r="5" spans="1:99" ht="42" customHeight="1" thickTop="1" x14ac:dyDescent="0.2">
      <c r="A5" s="8"/>
      <c r="B5" s="144" t="s">
        <v>9</v>
      </c>
      <c r="C5" s="137" t="s">
        <v>155</v>
      </c>
      <c r="D5" s="119" t="s">
        <v>35</v>
      </c>
      <c r="E5" s="118"/>
      <c r="F5" s="138" t="s">
        <v>21</v>
      </c>
      <c r="G5" s="143" t="s">
        <v>18</v>
      </c>
      <c r="H5" s="139" t="s">
        <v>19</v>
      </c>
      <c r="I5" s="140" t="s">
        <v>23</v>
      </c>
      <c r="J5" s="9"/>
      <c r="K5" s="7"/>
      <c r="L5" s="10"/>
      <c r="M5" s="2"/>
      <c r="N5" s="2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</row>
    <row r="6" spans="1:99" ht="14.25" x14ac:dyDescent="0.2">
      <c r="A6" s="8"/>
      <c r="B6" s="15" t="s">
        <v>52</v>
      </c>
      <c r="C6" s="16" t="s">
        <v>145</v>
      </c>
      <c r="D6" s="120"/>
      <c r="E6" s="118"/>
      <c r="F6" s="20">
        <v>1</v>
      </c>
      <c r="G6" s="18" t="s">
        <v>40</v>
      </c>
      <c r="H6" s="84" t="e">
        <f>((D16-D17-D18)/(D6+D7+D8+D9+D10+D11+D12+D13))*100</f>
        <v>#DIV/0!</v>
      </c>
      <c r="I6" s="21">
        <f>IF(D16-D17&lt;=0,0,IF(AND(D16-D17-D18&lt;=0,D16-D17&gt;0),1,IF((D6+D7+D8+D9+D10+D11+D12+D13)&lt;=0,0,IF((H6)&lt;=0,0,IF(H6&lt;1.5,1,IF(H6&gt;3,3,2))))))</f>
        <v>0</v>
      </c>
      <c r="J6" s="27"/>
      <c r="K6" s="10"/>
      <c r="L6" s="10"/>
      <c r="M6" s="2"/>
      <c r="N6" s="2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</row>
    <row r="7" spans="1:99" ht="14.25" x14ac:dyDescent="0.2">
      <c r="A7" s="8"/>
      <c r="B7" s="83" t="s">
        <v>47</v>
      </c>
      <c r="C7" s="82"/>
      <c r="D7" s="120"/>
      <c r="E7" s="118"/>
      <c r="F7" s="20">
        <v>2</v>
      </c>
      <c r="G7" s="18" t="s">
        <v>41</v>
      </c>
      <c r="H7" s="84" t="e">
        <f>((D16-D17-D18)/((D6+D7+D8+D9+D10+D11+D12+D13)-(D14+D15)))*100</f>
        <v>#DIV/0!</v>
      </c>
      <c r="I7" s="85">
        <f>IF(D16-D17&lt;=0,0,IF(AND(D16-D17-D18&lt;=0,D16-D17&gt;0),1,IF(((D6+D7+D8+D9+D10+D11+D12+D13)-(D14+D15))&lt;=0,0,IF((H7)&lt;=0,0,IF(H7&lt;1.7,1,IF(H7&gt;4,3,2))))))</f>
        <v>0</v>
      </c>
      <c r="J7" s="27"/>
      <c r="K7" s="10"/>
      <c r="L7" s="10"/>
      <c r="M7" s="2"/>
      <c r="N7" s="2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</row>
    <row r="8" spans="1:99" ht="14.25" x14ac:dyDescent="0.2">
      <c r="A8" s="8"/>
      <c r="B8" s="15" t="s">
        <v>36</v>
      </c>
      <c r="C8" s="16" t="s">
        <v>146</v>
      </c>
      <c r="D8" s="120"/>
      <c r="E8" s="118"/>
      <c r="F8" s="20">
        <v>3</v>
      </c>
      <c r="G8" s="18" t="s">
        <v>119</v>
      </c>
      <c r="H8" s="84" t="e">
        <f>((D16-D17-D18)/D16)*100</f>
        <v>#DIV/0!</v>
      </c>
      <c r="I8" s="85">
        <f>IF(D16-D17&lt;=0,0,IF(AND(D16-D17-D18&lt;=0,D16-D17&gt;0),1,IF(D16&lt;=0,0,IF((H8)&lt;=0,0,IF(H8&lt;6,1,IF(H8&gt;15,3,2))))))</f>
        <v>0</v>
      </c>
      <c r="J8" s="27"/>
      <c r="K8" s="10"/>
      <c r="L8" s="10"/>
      <c r="M8" s="148"/>
      <c r="N8" s="89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</row>
    <row r="9" spans="1:99" ht="14.25" x14ac:dyDescent="0.2">
      <c r="A9" s="8"/>
      <c r="B9" s="15" t="s">
        <v>37</v>
      </c>
      <c r="C9" s="16" t="s">
        <v>147</v>
      </c>
      <c r="D9" s="120"/>
      <c r="E9" s="118"/>
      <c r="F9" s="20">
        <v>4</v>
      </c>
      <c r="G9" s="18" t="s">
        <v>8</v>
      </c>
      <c r="H9" s="84" t="e">
        <f>((D14+D15)/(D6+D7+D8+D9+D10+D11+D12+D13))*100</f>
        <v>#DIV/0!</v>
      </c>
      <c r="I9" s="85">
        <f>IF((D6+D7+D8+D9+D10+D11+D12+D13)&lt;=0,0,IF((H9)&gt;=100,0,IF(H9&lt;30,3,IF(H9&gt;50,1,2))))</f>
        <v>0</v>
      </c>
      <c r="J9" s="27"/>
      <c r="K9" s="10"/>
      <c r="L9" s="10"/>
      <c r="M9" s="6"/>
      <c r="N9" s="2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</row>
    <row r="10" spans="1:99" ht="14.25" x14ac:dyDescent="0.2">
      <c r="A10" s="8"/>
      <c r="B10" s="83" t="s">
        <v>48</v>
      </c>
      <c r="C10" s="82"/>
      <c r="D10" s="120"/>
      <c r="E10" s="118"/>
      <c r="F10" s="81">
        <v>5</v>
      </c>
      <c r="G10" s="146" t="s">
        <v>42</v>
      </c>
      <c r="H10" s="84" t="e">
        <f>D16/(D6+D7+D8+D9+D10+D11+D12+D13)</f>
        <v>#DIV/0!</v>
      </c>
      <c r="I10" s="85">
        <f>IF((D6+D7+D8+D9+D10+D11+D12+D13)&lt;=0,0,IF(H10&lt;=0,0,IF(H10&lt;0.3,1,IF(H10&gt;1,3,2))))</f>
        <v>0</v>
      </c>
      <c r="J10" s="27"/>
      <c r="K10" s="10"/>
      <c r="L10" s="27"/>
      <c r="M10" s="2"/>
      <c r="N10" s="2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</row>
    <row r="11" spans="1:99" ht="14.25" x14ac:dyDescent="0.2">
      <c r="A11" s="8"/>
      <c r="B11" s="15" t="s">
        <v>38</v>
      </c>
      <c r="C11" s="16" t="s">
        <v>148</v>
      </c>
      <c r="D11" s="120"/>
      <c r="E11" s="118"/>
      <c r="F11" s="81">
        <v>6</v>
      </c>
      <c r="G11" s="146" t="s">
        <v>157</v>
      </c>
      <c r="H11" s="84" t="e">
        <f>(D14-D8-D9)/(D16-D17)</f>
        <v>#DIV/0!</v>
      </c>
      <c r="I11" s="85">
        <f>IF(D16-D17&lt;=0,0,IF(H11&gt;=30,0,IF(H11&lt;5,3,IF(H11&gt;10,1,2))))</f>
        <v>0</v>
      </c>
      <c r="J11" s="27"/>
      <c r="K11" s="10"/>
      <c r="L11" s="6"/>
      <c r="M11" s="2"/>
      <c r="N11" s="2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</row>
    <row r="12" spans="1:99" ht="14.25" x14ac:dyDescent="0.2">
      <c r="A12" s="8"/>
      <c r="B12" s="15" t="s">
        <v>86</v>
      </c>
      <c r="C12" s="16" t="s">
        <v>149</v>
      </c>
      <c r="D12" s="120"/>
      <c r="E12" s="118"/>
      <c r="F12" s="81">
        <v>7</v>
      </c>
      <c r="G12" s="146" t="s">
        <v>120</v>
      </c>
      <c r="H12" s="84" t="e">
        <f>(D16/D11)</f>
        <v>#DIV/0!</v>
      </c>
      <c r="I12" s="85">
        <f>IF(D11&lt;0,0,IF(AND(D11=0,D16&gt;0),1,IF(AND(D11=0,D16&lt;=0),0,IF(H12&lt;=0,0,IF(H12&lt;0.5,1,IF(H12&gt;2,3,2))))))</f>
        <v>0</v>
      </c>
      <c r="J12" s="27"/>
      <c r="K12" s="10"/>
      <c r="L12" s="10"/>
      <c r="M12" s="2"/>
      <c r="N12" s="2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</row>
    <row r="13" spans="1:99" ht="14.25" x14ac:dyDescent="0.2">
      <c r="A13" s="8"/>
      <c r="B13" s="15" t="s">
        <v>46</v>
      </c>
      <c r="C13" s="16" t="s">
        <v>150</v>
      </c>
      <c r="D13" s="120"/>
      <c r="E13" s="118"/>
      <c r="F13" s="81">
        <v>8</v>
      </c>
      <c r="G13" s="146" t="s">
        <v>54</v>
      </c>
      <c r="H13" s="84" t="e">
        <f>(D12+D8+D9)/D14</f>
        <v>#DIV/0!</v>
      </c>
      <c r="I13" s="85">
        <f>IF(D14&lt;0,0,IF(AND(D14=0,(D12+D8+D9)&gt;0),3,IF(AND(D14=0,(D12+D8+D9)&lt;=0),0,IF(H13&lt;=0,0,IF(H13&gt;1.5,3,IF(H13&lt;0.5,1,2))))))</f>
        <v>0</v>
      </c>
      <c r="J13" s="27"/>
      <c r="K13" s="10"/>
      <c r="L13" s="10"/>
      <c r="M13" s="2"/>
      <c r="N13" s="2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</row>
    <row r="14" spans="1:99" ht="15.75" thickBot="1" x14ac:dyDescent="0.25">
      <c r="A14" s="8"/>
      <c r="B14" s="15" t="s">
        <v>56</v>
      </c>
      <c r="C14" s="16" t="s">
        <v>151</v>
      </c>
      <c r="D14" s="120"/>
      <c r="E14" s="118"/>
      <c r="F14" s="22" t="s">
        <v>24</v>
      </c>
      <c r="G14" s="23" t="s">
        <v>143</v>
      </c>
      <c r="H14" s="23"/>
      <c r="I14" s="24">
        <f>SUM(I6:I13)</f>
        <v>0</v>
      </c>
      <c r="J14" s="27"/>
      <c r="K14" s="10"/>
      <c r="L14" s="10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</row>
    <row r="15" spans="1:99" ht="15" thickTop="1" x14ac:dyDescent="0.2">
      <c r="A15" s="8"/>
      <c r="B15" s="15" t="s">
        <v>1</v>
      </c>
      <c r="C15" s="16" t="s">
        <v>152</v>
      </c>
      <c r="D15" s="16"/>
      <c r="E15" s="145"/>
      <c r="F15" s="173"/>
      <c r="G15" s="182"/>
      <c r="H15" s="175"/>
      <c r="I15" s="174"/>
      <c r="J15" s="27"/>
      <c r="K15" s="10"/>
      <c r="L15" s="10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</row>
    <row r="16" spans="1:99" ht="14.25" x14ac:dyDescent="0.2">
      <c r="A16" s="8"/>
      <c r="B16" s="15" t="s">
        <v>164</v>
      </c>
      <c r="C16" s="16" t="s">
        <v>153</v>
      </c>
      <c r="D16" s="120"/>
      <c r="E16" s="118"/>
      <c r="F16" s="7"/>
      <c r="G16" s="32"/>
      <c r="H16" s="33"/>
      <c r="I16" s="10"/>
      <c r="J16" s="10"/>
      <c r="K16" s="10"/>
      <c r="L16" s="7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</row>
    <row r="17" spans="1:99" ht="14.25" x14ac:dyDescent="0.2">
      <c r="A17" s="8"/>
      <c r="B17" s="15" t="s">
        <v>165</v>
      </c>
      <c r="C17" s="16" t="s">
        <v>154</v>
      </c>
      <c r="D17" s="120"/>
      <c r="E17" s="118"/>
      <c r="F17" s="8"/>
      <c r="H17" s="6"/>
      <c r="I17" s="31"/>
      <c r="J17" s="31"/>
      <c r="K17" s="31"/>
      <c r="L17" s="7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</row>
    <row r="18" spans="1:99" ht="15" thickBot="1" x14ac:dyDescent="0.25">
      <c r="A18" s="8"/>
      <c r="B18" s="17" t="s">
        <v>39</v>
      </c>
      <c r="C18" s="180"/>
      <c r="D18" s="181"/>
      <c r="E18" s="127"/>
      <c r="F18" s="10"/>
      <c r="G18" s="147"/>
      <c r="H18" s="32"/>
      <c r="I18" s="6"/>
      <c r="J18" s="6"/>
      <c r="K18" s="6"/>
      <c r="L18" s="7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</row>
    <row r="19" spans="1:99" ht="15" thickTop="1" x14ac:dyDescent="0.2">
      <c r="A19" s="8"/>
      <c r="E19" s="128"/>
      <c r="F19" s="10"/>
      <c r="G19" s="10"/>
      <c r="H19" s="6"/>
      <c r="I19" s="10"/>
      <c r="J19" s="10"/>
      <c r="K19" s="10"/>
      <c r="L19" s="7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</row>
    <row r="20" spans="1:99" ht="14.25" x14ac:dyDescent="0.2">
      <c r="A20" s="8"/>
      <c r="B20" s="6"/>
      <c r="E20" s="128"/>
      <c r="F20" s="7"/>
      <c r="I20" s="32"/>
      <c r="J20" s="10"/>
      <c r="K20" s="28"/>
      <c r="L20" s="7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</row>
    <row r="21" spans="1:99" ht="14.25" x14ac:dyDescent="0.2">
      <c r="A21" s="8"/>
      <c r="B21" s="10" t="s">
        <v>163</v>
      </c>
      <c r="C21" s="26"/>
      <c r="D21" s="126"/>
      <c r="E21" s="128"/>
      <c r="F21" s="7"/>
      <c r="I21" s="32"/>
      <c r="J21" s="10"/>
      <c r="K21" s="10"/>
      <c r="L21" s="7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</row>
    <row r="22" spans="1:99" ht="14.25" x14ac:dyDescent="0.2">
      <c r="A22" s="8"/>
      <c r="B22" s="10" t="s">
        <v>49</v>
      </c>
      <c r="C22" s="26"/>
      <c r="D22" s="126"/>
      <c r="E22" s="128"/>
      <c r="F22" s="7"/>
      <c r="H22" s="10"/>
      <c r="I22" s="10"/>
      <c r="J22" s="10"/>
      <c r="K22" s="10"/>
      <c r="L22" s="7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</row>
    <row r="23" spans="1:99" ht="14.25" x14ac:dyDescent="0.2">
      <c r="A23" s="8"/>
      <c r="B23" s="10"/>
      <c r="C23" s="26"/>
      <c r="D23" s="126"/>
      <c r="E23" s="128"/>
      <c r="F23" s="7"/>
      <c r="H23" s="10"/>
      <c r="I23" s="10"/>
      <c r="J23" s="10"/>
      <c r="K23" s="10"/>
      <c r="L23" s="7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</row>
    <row r="24" spans="1:99" ht="14.25" x14ac:dyDescent="0.2">
      <c r="A24" s="8"/>
      <c r="B24" s="10"/>
      <c r="C24" s="26"/>
      <c r="D24" s="126"/>
      <c r="E24" s="128"/>
      <c r="F24" s="7"/>
      <c r="G24" s="10"/>
      <c r="H24" s="10"/>
      <c r="I24" s="10"/>
      <c r="J24" s="10"/>
      <c r="K24" s="10"/>
      <c r="L24" s="7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</row>
    <row r="25" spans="1:99" ht="14.25" x14ac:dyDescent="0.2">
      <c r="A25" s="8"/>
      <c r="B25" s="10"/>
      <c r="C25" s="26"/>
      <c r="D25" s="126"/>
      <c r="E25" s="128"/>
      <c r="F25" s="7"/>
      <c r="H25" s="10"/>
      <c r="I25" s="10"/>
      <c r="J25" s="10"/>
      <c r="K25" s="10"/>
      <c r="L25" s="7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</row>
    <row r="26" spans="1:99" ht="14.25" x14ac:dyDescent="0.2">
      <c r="A26" s="8"/>
      <c r="B26" s="27"/>
      <c r="C26" s="29"/>
      <c r="D26" s="129"/>
      <c r="E26" s="128"/>
      <c r="F26" s="7"/>
      <c r="H26" s="10"/>
      <c r="I26" s="10"/>
      <c r="J26" s="10"/>
      <c r="K26" s="10"/>
      <c r="L26" s="7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</row>
    <row r="27" spans="1:99" ht="14.25" x14ac:dyDescent="0.2">
      <c r="A27" s="8"/>
      <c r="B27" s="27"/>
      <c r="C27" s="29"/>
      <c r="D27" s="129"/>
      <c r="E27" s="128"/>
      <c r="F27" s="7"/>
      <c r="G27" s="7"/>
      <c r="H27" s="7"/>
      <c r="I27" s="7"/>
      <c r="J27" s="7"/>
      <c r="K27" s="7"/>
      <c r="L27" s="7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</row>
    <row r="28" spans="1:99" ht="14.25" x14ac:dyDescent="0.2">
      <c r="A28" s="8"/>
      <c r="B28" s="27"/>
      <c r="C28" s="29"/>
      <c r="D28" s="129"/>
      <c r="E28" s="128"/>
      <c r="F28" s="7"/>
      <c r="G28" s="7"/>
      <c r="H28" s="7"/>
      <c r="I28" s="7"/>
      <c r="J28" s="7"/>
      <c r="K28" s="7"/>
      <c r="L28" s="7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</row>
    <row r="29" spans="1:99" ht="14.25" x14ac:dyDescent="0.2">
      <c r="A29" s="8"/>
      <c r="B29" s="27"/>
      <c r="C29" s="29"/>
      <c r="D29" s="129"/>
      <c r="E29" s="128"/>
      <c r="F29" s="7"/>
      <c r="G29" s="7"/>
      <c r="H29" s="7"/>
      <c r="I29" s="7"/>
      <c r="J29" s="7"/>
      <c r="K29" s="7"/>
      <c r="L29" s="7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</row>
    <row r="30" spans="1:99" ht="14.25" x14ac:dyDescent="0.2">
      <c r="A30" s="8"/>
      <c r="B30" s="27"/>
      <c r="C30" s="29"/>
      <c r="D30" s="129"/>
      <c r="E30" s="128"/>
      <c r="F30" s="7"/>
      <c r="G30" s="7"/>
      <c r="H30" s="7"/>
      <c r="I30" s="7"/>
      <c r="J30" s="7"/>
      <c r="K30" s="7"/>
      <c r="L30" s="7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</row>
    <row r="31" spans="1:99" ht="14.25" x14ac:dyDescent="0.2">
      <c r="A31" s="8"/>
      <c r="B31" s="27"/>
      <c r="C31" s="29"/>
      <c r="D31" s="129"/>
      <c r="E31" s="128"/>
      <c r="F31" s="7"/>
      <c r="G31" s="7"/>
      <c r="H31" s="7"/>
      <c r="I31" s="7"/>
      <c r="J31" s="7"/>
      <c r="K31" s="7"/>
      <c r="L31" s="7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</row>
    <row r="32" spans="1:99" ht="14.25" x14ac:dyDescent="0.2">
      <c r="A32" s="8"/>
      <c r="B32" s="27"/>
      <c r="C32" s="29"/>
      <c r="D32" s="129"/>
      <c r="E32" s="128"/>
      <c r="F32" s="7"/>
      <c r="G32" s="7"/>
      <c r="H32" s="7"/>
      <c r="I32" s="7"/>
      <c r="J32" s="7"/>
      <c r="K32" s="7"/>
      <c r="L32" s="7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</row>
    <row r="33" spans="1:99" ht="14.25" x14ac:dyDescent="0.2">
      <c r="A33" s="8"/>
      <c r="B33" s="27"/>
      <c r="C33" s="29"/>
      <c r="D33" s="129"/>
      <c r="E33" s="128"/>
      <c r="F33" s="7"/>
      <c r="G33" s="7"/>
      <c r="H33" s="7"/>
      <c r="I33" s="7"/>
      <c r="J33" s="7"/>
      <c r="K33" s="7"/>
      <c r="L33" s="7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</row>
    <row r="34" spans="1:99" ht="14.25" x14ac:dyDescent="0.2">
      <c r="A34" s="8"/>
      <c r="B34" s="27"/>
      <c r="C34" s="29"/>
      <c r="D34" s="129"/>
      <c r="E34" s="128"/>
      <c r="F34" s="7"/>
      <c r="G34" s="7"/>
      <c r="H34" s="7"/>
      <c r="I34" s="7"/>
      <c r="J34" s="7"/>
      <c r="K34" s="7"/>
      <c r="L34" s="7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</row>
    <row r="35" spans="1:99" ht="14.25" x14ac:dyDescent="0.2">
      <c r="A35" s="8"/>
      <c r="B35" s="27"/>
      <c r="C35" s="29"/>
      <c r="D35" s="129"/>
      <c r="E35" s="128"/>
      <c r="F35" s="7"/>
      <c r="G35" s="7"/>
      <c r="H35" s="7"/>
      <c r="I35" s="7"/>
      <c r="J35" s="7"/>
      <c r="K35" s="7"/>
      <c r="L35" s="7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</row>
    <row r="36" spans="1:99" ht="14.25" x14ac:dyDescent="0.2">
      <c r="A36" s="8"/>
      <c r="B36" s="27"/>
      <c r="C36" s="30"/>
      <c r="D36" s="128"/>
      <c r="E36" s="128"/>
      <c r="F36" s="7"/>
      <c r="G36" s="7"/>
      <c r="H36" s="7"/>
      <c r="I36" s="7"/>
      <c r="J36" s="7"/>
      <c r="K36" s="7"/>
      <c r="L36" s="7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</row>
    <row r="37" spans="1:99" ht="14.25" x14ac:dyDescent="0.2">
      <c r="A37" s="8"/>
      <c r="B37" s="27"/>
      <c r="C37" s="30"/>
      <c r="D37" s="128"/>
      <c r="E37" s="128"/>
      <c r="F37" s="7"/>
      <c r="G37" s="7"/>
      <c r="H37" s="7"/>
      <c r="I37" s="7"/>
      <c r="J37" s="7"/>
      <c r="K37" s="7"/>
      <c r="L37" s="7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</row>
    <row r="38" spans="1:99" ht="14.25" x14ac:dyDescent="0.2">
      <c r="A38" s="8"/>
      <c r="B38" s="7"/>
      <c r="C38" s="14"/>
      <c r="D38" s="118"/>
      <c r="E38" s="118"/>
      <c r="F38" s="7"/>
      <c r="G38" s="7"/>
      <c r="H38" s="7"/>
      <c r="I38" s="7"/>
      <c r="J38" s="7"/>
      <c r="K38" s="7"/>
      <c r="L38" s="7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</row>
    <row r="39" spans="1:99" ht="14.25" x14ac:dyDescent="0.2">
      <c r="B39" s="1"/>
      <c r="C39" s="3"/>
      <c r="D39" s="123"/>
      <c r="E39" s="123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</row>
    <row r="40" spans="1:99" ht="14.25" x14ac:dyDescent="0.2">
      <c r="B40" s="1"/>
      <c r="C40" s="3"/>
      <c r="D40" s="123"/>
      <c r="E40" s="123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</row>
    <row r="41" spans="1:99" ht="14.25" x14ac:dyDescent="0.2">
      <c r="B41" s="1"/>
      <c r="C41" s="3"/>
      <c r="D41" s="123"/>
      <c r="E41" s="123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</row>
    <row r="42" spans="1:99" ht="14.25" x14ac:dyDescent="0.2">
      <c r="B42" s="1"/>
      <c r="C42" s="3"/>
      <c r="D42" s="123"/>
      <c r="E42" s="123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</row>
    <row r="43" spans="1:99" ht="14.25" x14ac:dyDescent="0.2">
      <c r="B43" s="1"/>
      <c r="C43" s="3"/>
      <c r="D43" s="123"/>
      <c r="E43" s="123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</row>
    <row r="44" spans="1:99" ht="14.25" x14ac:dyDescent="0.2">
      <c r="B44" s="1"/>
      <c r="C44" s="3"/>
      <c r="D44" s="123"/>
      <c r="E44" s="123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</row>
    <row r="45" spans="1:99" ht="14.25" x14ac:dyDescent="0.2">
      <c r="B45" s="1"/>
      <c r="C45" s="3"/>
      <c r="D45" s="123"/>
      <c r="E45" s="123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</row>
    <row r="46" spans="1:99" ht="14.25" x14ac:dyDescent="0.2">
      <c r="B46" s="1"/>
      <c r="C46" s="3"/>
      <c r="D46" s="123"/>
      <c r="E46" s="123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</row>
    <row r="47" spans="1:99" ht="14.25" x14ac:dyDescent="0.2">
      <c r="B47" s="1"/>
      <c r="C47" s="3"/>
      <c r="D47" s="123"/>
      <c r="E47" s="123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</row>
    <row r="48" spans="1:99" ht="14.25" x14ac:dyDescent="0.2">
      <c r="B48" s="1"/>
      <c r="C48" s="3"/>
      <c r="D48" s="123"/>
      <c r="E48" s="123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</row>
    <row r="49" spans="2:99" ht="14.25" x14ac:dyDescent="0.2">
      <c r="B49" s="1"/>
      <c r="C49" s="3"/>
      <c r="D49" s="123"/>
      <c r="E49" s="123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</row>
    <row r="50" spans="2:99" ht="14.25" x14ac:dyDescent="0.2">
      <c r="B50" s="1"/>
      <c r="C50" s="3"/>
      <c r="D50" s="123"/>
      <c r="E50" s="123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</row>
    <row r="51" spans="2:99" ht="14.25" x14ac:dyDescent="0.2">
      <c r="B51" s="1"/>
      <c r="C51" s="3"/>
      <c r="D51" s="123"/>
      <c r="E51" s="123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</row>
    <row r="52" spans="2:99" ht="14.25" x14ac:dyDescent="0.2">
      <c r="B52" s="1"/>
      <c r="C52" s="3"/>
      <c r="D52" s="123"/>
      <c r="E52" s="123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</row>
    <row r="53" spans="2:99" ht="14.25" x14ac:dyDescent="0.2">
      <c r="B53" s="1"/>
      <c r="C53" s="3"/>
      <c r="D53" s="123"/>
      <c r="E53" s="123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</row>
    <row r="54" spans="2:99" ht="14.25" x14ac:dyDescent="0.2">
      <c r="B54" s="1"/>
      <c r="C54" s="3"/>
      <c r="D54" s="123"/>
      <c r="E54" s="123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</row>
    <row r="55" spans="2:99" ht="14.25" x14ac:dyDescent="0.2">
      <c r="B55" s="1"/>
      <c r="C55" s="3"/>
      <c r="D55" s="123"/>
      <c r="E55" s="123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</row>
    <row r="56" spans="2:99" ht="14.25" x14ac:dyDescent="0.2">
      <c r="B56" s="1"/>
      <c r="C56" s="3"/>
      <c r="D56" s="123"/>
      <c r="E56" s="123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</row>
    <row r="57" spans="2:99" ht="14.25" x14ac:dyDescent="0.2">
      <c r="B57" s="1"/>
      <c r="C57" s="3"/>
      <c r="D57" s="123"/>
      <c r="E57" s="123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</row>
    <row r="58" spans="2:99" ht="14.25" x14ac:dyDescent="0.2">
      <c r="B58" s="1"/>
      <c r="C58" s="3"/>
      <c r="D58" s="123"/>
      <c r="E58" s="123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</row>
    <row r="59" spans="2:99" ht="14.25" x14ac:dyDescent="0.2">
      <c r="B59" s="1"/>
      <c r="C59" s="3"/>
      <c r="D59" s="123"/>
      <c r="E59" s="123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</row>
    <row r="60" spans="2:99" ht="14.25" x14ac:dyDescent="0.2">
      <c r="B60" s="1"/>
      <c r="C60" s="3"/>
      <c r="D60" s="123"/>
      <c r="E60" s="123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</row>
    <row r="61" spans="2:99" ht="14.25" x14ac:dyDescent="0.2">
      <c r="B61" s="1"/>
      <c r="C61" s="3"/>
      <c r="D61" s="123"/>
      <c r="E61" s="123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</row>
    <row r="62" spans="2:99" ht="14.25" x14ac:dyDescent="0.2">
      <c r="B62" s="1"/>
      <c r="C62" s="3"/>
      <c r="D62" s="123"/>
      <c r="E62" s="123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</row>
    <row r="63" spans="2:99" ht="14.25" x14ac:dyDescent="0.2">
      <c r="B63" s="1"/>
      <c r="C63" s="3"/>
      <c r="D63" s="123"/>
      <c r="E63" s="123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</row>
    <row r="64" spans="2:99" ht="14.25" x14ac:dyDescent="0.2">
      <c r="B64" s="1"/>
      <c r="C64" s="3"/>
      <c r="D64" s="123"/>
      <c r="E64" s="123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</row>
    <row r="65" spans="2:99" ht="14.25" x14ac:dyDescent="0.2">
      <c r="B65" s="1"/>
      <c r="C65" s="3"/>
      <c r="D65" s="123"/>
      <c r="E65" s="123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</row>
    <row r="66" spans="2:99" ht="14.25" x14ac:dyDescent="0.2">
      <c r="B66" s="1"/>
      <c r="C66" s="3"/>
      <c r="D66" s="123"/>
      <c r="E66" s="123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</row>
    <row r="67" spans="2:99" ht="14.25" x14ac:dyDescent="0.2">
      <c r="B67" s="1"/>
      <c r="C67" s="3"/>
      <c r="D67" s="123"/>
      <c r="E67" s="123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</row>
    <row r="68" spans="2:99" ht="14.25" x14ac:dyDescent="0.2">
      <c r="B68" s="1"/>
      <c r="C68" s="3"/>
      <c r="D68" s="123"/>
      <c r="E68" s="123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</row>
    <row r="69" spans="2:99" ht="14.25" x14ac:dyDescent="0.2">
      <c r="B69" s="1"/>
      <c r="C69" s="3"/>
      <c r="D69" s="123"/>
      <c r="E69" s="123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</row>
    <row r="70" spans="2:99" ht="14.25" x14ac:dyDescent="0.2">
      <c r="B70" s="1"/>
      <c r="C70" s="3"/>
      <c r="D70" s="123"/>
      <c r="E70" s="123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</row>
    <row r="71" spans="2:99" ht="14.25" x14ac:dyDescent="0.2">
      <c r="B71" s="1"/>
      <c r="C71" s="3"/>
      <c r="D71" s="123"/>
      <c r="E71" s="123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</row>
    <row r="72" spans="2:99" ht="14.25" x14ac:dyDescent="0.2">
      <c r="B72" s="1"/>
      <c r="C72" s="3"/>
      <c r="D72" s="123"/>
      <c r="E72" s="123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</row>
    <row r="73" spans="2:99" ht="14.25" x14ac:dyDescent="0.2">
      <c r="B73" s="1"/>
      <c r="C73" s="3"/>
      <c r="D73" s="123"/>
      <c r="E73" s="123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</row>
    <row r="74" spans="2:99" ht="14.25" x14ac:dyDescent="0.2">
      <c r="B74" s="1"/>
      <c r="C74" s="3"/>
      <c r="D74" s="123"/>
      <c r="E74" s="123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</row>
    <row r="75" spans="2:99" ht="14.25" x14ac:dyDescent="0.2">
      <c r="B75" s="1"/>
      <c r="C75" s="3"/>
      <c r="D75" s="123"/>
      <c r="E75" s="123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</row>
    <row r="76" spans="2:99" ht="14.25" x14ac:dyDescent="0.2">
      <c r="B76" s="1"/>
      <c r="C76" s="3"/>
      <c r="D76" s="123"/>
      <c r="E76" s="123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</row>
    <row r="77" spans="2:99" ht="14.25" x14ac:dyDescent="0.2">
      <c r="B77" s="1"/>
      <c r="C77" s="3"/>
      <c r="D77" s="123"/>
      <c r="E77" s="123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</row>
    <row r="78" spans="2:99" ht="14.25" x14ac:dyDescent="0.2">
      <c r="B78" s="1"/>
      <c r="C78" s="3"/>
      <c r="D78" s="123"/>
      <c r="E78" s="123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</row>
    <row r="79" spans="2:99" ht="14.25" x14ac:dyDescent="0.2">
      <c r="B79" s="1"/>
      <c r="C79" s="3"/>
      <c r="D79" s="123"/>
      <c r="E79" s="123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</row>
    <row r="80" spans="2:99" ht="14.25" x14ac:dyDescent="0.2">
      <c r="B80" s="1"/>
      <c r="C80" s="3"/>
      <c r="D80" s="123"/>
      <c r="E80" s="123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</row>
    <row r="81" spans="2:99" ht="14.25" x14ac:dyDescent="0.2">
      <c r="B81" s="1"/>
      <c r="C81" s="3"/>
      <c r="D81" s="123"/>
      <c r="E81" s="123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</row>
    <row r="82" spans="2:99" ht="14.25" x14ac:dyDescent="0.2">
      <c r="B82" s="1"/>
      <c r="C82" s="3"/>
      <c r="D82" s="123"/>
      <c r="E82" s="123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</row>
    <row r="83" spans="2:99" ht="14.25" x14ac:dyDescent="0.2">
      <c r="B83" s="1"/>
      <c r="C83" s="3"/>
      <c r="D83" s="123"/>
      <c r="E83" s="123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</row>
    <row r="84" spans="2:99" ht="14.25" x14ac:dyDescent="0.2">
      <c r="B84" s="1"/>
      <c r="C84" s="3"/>
      <c r="D84" s="123"/>
      <c r="E84" s="123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</row>
    <row r="85" spans="2:99" ht="14.25" x14ac:dyDescent="0.2">
      <c r="B85" s="1"/>
      <c r="C85" s="3"/>
      <c r="D85" s="123"/>
      <c r="E85" s="123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</row>
    <row r="86" spans="2:99" ht="14.25" x14ac:dyDescent="0.2">
      <c r="B86" s="1"/>
      <c r="C86" s="3"/>
      <c r="D86" s="123"/>
      <c r="E86" s="123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</row>
    <row r="87" spans="2:99" ht="14.25" x14ac:dyDescent="0.2">
      <c r="B87" s="1"/>
      <c r="C87" s="3"/>
      <c r="D87" s="123"/>
      <c r="E87" s="123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</row>
    <row r="88" spans="2:99" ht="14.25" x14ac:dyDescent="0.2">
      <c r="B88" s="1"/>
      <c r="C88" s="3"/>
      <c r="D88" s="123"/>
      <c r="E88" s="123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</row>
    <row r="89" spans="2:99" ht="14.25" x14ac:dyDescent="0.2">
      <c r="B89" s="1"/>
      <c r="C89" s="3"/>
      <c r="D89" s="123"/>
      <c r="E89" s="123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</row>
    <row r="90" spans="2:99" ht="14.25" x14ac:dyDescent="0.2">
      <c r="B90" s="1"/>
      <c r="C90" s="3"/>
      <c r="D90" s="123"/>
      <c r="E90" s="123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</row>
    <row r="91" spans="2:99" ht="14.25" x14ac:dyDescent="0.2">
      <c r="B91" s="1"/>
      <c r="C91" s="3"/>
      <c r="D91" s="123"/>
      <c r="E91" s="123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</row>
    <row r="92" spans="2:99" ht="14.25" x14ac:dyDescent="0.2">
      <c r="B92" s="1"/>
      <c r="C92" s="3"/>
      <c r="D92" s="123"/>
      <c r="E92" s="123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</row>
    <row r="93" spans="2:99" ht="14.25" x14ac:dyDescent="0.2">
      <c r="B93" s="1"/>
      <c r="C93" s="3"/>
      <c r="D93" s="123"/>
      <c r="E93" s="123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</row>
    <row r="94" spans="2:99" ht="14.25" x14ac:dyDescent="0.2">
      <c r="B94" s="1"/>
      <c r="C94" s="3"/>
      <c r="D94" s="123"/>
      <c r="E94" s="123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</row>
    <row r="95" spans="2:99" ht="14.25" x14ac:dyDescent="0.2">
      <c r="B95" s="1"/>
      <c r="C95" s="3"/>
      <c r="D95" s="123"/>
      <c r="E95" s="123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</row>
    <row r="96" spans="2:99" ht="14.25" x14ac:dyDescent="0.2">
      <c r="B96" s="1"/>
      <c r="C96" s="3"/>
      <c r="D96" s="123"/>
      <c r="E96" s="123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</row>
    <row r="97" spans="2:99" ht="14.25" x14ac:dyDescent="0.2">
      <c r="B97" s="1"/>
      <c r="C97" s="3"/>
      <c r="D97" s="123"/>
      <c r="E97" s="123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</row>
    <row r="98" spans="2:99" ht="14.25" x14ac:dyDescent="0.2">
      <c r="B98" s="1"/>
      <c r="C98" s="3"/>
      <c r="D98" s="123"/>
      <c r="E98" s="123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</row>
    <row r="99" spans="2:99" ht="14.25" x14ac:dyDescent="0.2">
      <c r="B99" s="1"/>
      <c r="C99" s="3"/>
      <c r="D99" s="123"/>
      <c r="E99" s="123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</row>
    <row r="100" spans="2:99" ht="14.25" x14ac:dyDescent="0.2">
      <c r="B100" s="1"/>
      <c r="C100" s="3"/>
      <c r="D100" s="123"/>
      <c r="E100" s="123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</row>
    <row r="101" spans="2:99" ht="14.25" x14ac:dyDescent="0.2">
      <c r="B101" s="1"/>
      <c r="C101" s="3"/>
      <c r="D101" s="123"/>
      <c r="E101" s="123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</row>
    <row r="102" spans="2:99" ht="14.25" x14ac:dyDescent="0.2">
      <c r="B102" s="1"/>
      <c r="C102" s="3"/>
      <c r="D102" s="123"/>
      <c r="E102" s="123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</row>
    <row r="103" spans="2:99" ht="14.25" x14ac:dyDescent="0.2">
      <c r="B103" s="1"/>
      <c r="C103" s="3"/>
      <c r="D103" s="123"/>
      <c r="E103" s="123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</row>
    <row r="104" spans="2:99" ht="14.25" x14ac:dyDescent="0.2">
      <c r="B104" s="1"/>
      <c r="C104" s="3"/>
      <c r="D104" s="123"/>
      <c r="E104" s="123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</row>
    <row r="105" spans="2:99" ht="14.25" x14ac:dyDescent="0.2">
      <c r="B105" s="1"/>
      <c r="C105" s="3"/>
      <c r="D105" s="123"/>
      <c r="E105" s="123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</row>
    <row r="106" spans="2:99" ht="14.25" x14ac:dyDescent="0.2">
      <c r="B106" s="1"/>
      <c r="C106" s="3"/>
      <c r="D106" s="123"/>
      <c r="E106" s="123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</row>
    <row r="107" spans="2:99" ht="14.25" x14ac:dyDescent="0.2">
      <c r="B107" s="1"/>
      <c r="C107" s="3"/>
      <c r="D107" s="123"/>
      <c r="E107" s="123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</row>
    <row r="108" spans="2:99" ht="14.25" x14ac:dyDescent="0.2">
      <c r="B108" s="1"/>
      <c r="C108" s="3"/>
      <c r="D108" s="123"/>
      <c r="E108" s="123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</row>
    <row r="109" spans="2:99" ht="14.25" x14ac:dyDescent="0.2">
      <c r="B109" s="1"/>
      <c r="C109" s="3"/>
      <c r="D109" s="123"/>
      <c r="E109" s="123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</row>
    <row r="110" spans="2:99" ht="14.25" x14ac:dyDescent="0.2">
      <c r="B110" s="1"/>
      <c r="C110" s="3"/>
      <c r="D110" s="123"/>
      <c r="E110" s="123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</row>
    <row r="111" spans="2:99" ht="14.25" x14ac:dyDescent="0.2">
      <c r="B111" s="1"/>
      <c r="C111" s="3"/>
      <c r="D111" s="123"/>
      <c r="E111" s="123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</row>
    <row r="112" spans="2:99" ht="14.25" x14ac:dyDescent="0.2">
      <c r="B112" s="1"/>
      <c r="C112" s="3"/>
      <c r="D112" s="123"/>
      <c r="E112" s="123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</row>
    <row r="113" spans="2:99" ht="14.25" x14ac:dyDescent="0.2">
      <c r="B113" s="1"/>
      <c r="C113" s="3"/>
      <c r="D113" s="123"/>
      <c r="E113" s="123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</row>
    <row r="114" spans="2:99" ht="14.25" x14ac:dyDescent="0.2">
      <c r="B114" s="1"/>
      <c r="C114" s="3"/>
      <c r="D114" s="123"/>
      <c r="E114" s="123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</row>
    <row r="115" spans="2:99" ht="14.25" x14ac:dyDescent="0.2">
      <c r="B115" s="1"/>
      <c r="C115" s="3"/>
      <c r="D115" s="123"/>
      <c r="E115" s="123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</row>
    <row r="116" spans="2:99" ht="14.25" x14ac:dyDescent="0.2">
      <c r="B116" s="1"/>
      <c r="C116" s="3"/>
      <c r="D116" s="123"/>
      <c r="E116" s="123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</row>
    <row r="117" spans="2:99" ht="14.25" x14ac:dyDescent="0.2">
      <c r="B117" s="1"/>
      <c r="C117" s="3"/>
      <c r="D117" s="123"/>
      <c r="E117" s="123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</row>
    <row r="118" spans="2:99" ht="14.25" x14ac:dyDescent="0.2">
      <c r="B118" s="1"/>
      <c r="C118" s="3"/>
      <c r="D118" s="123"/>
      <c r="E118" s="123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</row>
    <row r="119" spans="2:99" ht="14.25" x14ac:dyDescent="0.2">
      <c r="B119" s="1"/>
      <c r="C119" s="3"/>
      <c r="D119" s="123"/>
      <c r="E119" s="123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</row>
    <row r="120" spans="2:99" ht="14.25" x14ac:dyDescent="0.2">
      <c r="B120" s="1"/>
      <c r="C120" s="3"/>
      <c r="D120" s="123"/>
      <c r="E120" s="123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</row>
    <row r="121" spans="2:99" ht="14.25" x14ac:dyDescent="0.2">
      <c r="B121" s="1"/>
      <c r="C121" s="3"/>
      <c r="D121" s="123"/>
      <c r="E121" s="123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</row>
    <row r="122" spans="2:99" ht="14.25" x14ac:dyDescent="0.2">
      <c r="B122" s="1"/>
      <c r="C122" s="3"/>
      <c r="D122" s="123"/>
      <c r="E122" s="123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</row>
    <row r="123" spans="2:99" ht="14.25" x14ac:dyDescent="0.2">
      <c r="B123" s="1"/>
      <c r="C123" s="3"/>
      <c r="D123" s="123"/>
      <c r="E123" s="123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</row>
    <row r="124" spans="2:99" ht="14.25" x14ac:dyDescent="0.2">
      <c r="B124" s="1"/>
      <c r="C124" s="3"/>
      <c r="D124" s="123"/>
      <c r="E124" s="123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</row>
    <row r="125" spans="2:99" ht="14.25" x14ac:dyDescent="0.2">
      <c r="B125" s="1"/>
      <c r="C125" s="3"/>
      <c r="D125" s="123"/>
      <c r="E125" s="123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</row>
    <row r="126" spans="2:99" ht="14.25" x14ac:dyDescent="0.2">
      <c r="B126" s="1"/>
      <c r="C126" s="3"/>
      <c r="D126" s="123"/>
      <c r="E126" s="123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</row>
    <row r="127" spans="2:99" ht="14.25" x14ac:dyDescent="0.2">
      <c r="B127" s="1"/>
      <c r="C127" s="3"/>
      <c r="D127" s="123"/>
      <c r="E127" s="123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</row>
    <row r="128" spans="2:99" ht="14.25" x14ac:dyDescent="0.2">
      <c r="B128" s="1"/>
      <c r="C128" s="3"/>
      <c r="D128" s="123"/>
      <c r="E128" s="123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</row>
    <row r="129" spans="2:99" ht="14.25" x14ac:dyDescent="0.2">
      <c r="B129" s="1"/>
      <c r="C129" s="3"/>
      <c r="D129" s="123"/>
      <c r="E129" s="123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</row>
    <row r="130" spans="2:99" ht="14.25" x14ac:dyDescent="0.2">
      <c r="B130" s="1"/>
      <c r="C130" s="3"/>
      <c r="D130" s="123"/>
      <c r="E130" s="123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</row>
    <row r="131" spans="2:99" ht="14.25" x14ac:dyDescent="0.2">
      <c r="B131" s="1"/>
      <c r="C131" s="3"/>
      <c r="D131" s="123"/>
      <c r="E131" s="123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</row>
    <row r="132" spans="2:99" ht="14.25" x14ac:dyDescent="0.2">
      <c r="B132" s="1"/>
      <c r="C132" s="3"/>
      <c r="D132" s="123"/>
      <c r="E132" s="123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</row>
    <row r="133" spans="2:99" ht="14.25" x14ac:dyDescent="0.2">
      <c r="B133" s="1"/>
      <c r="C133" s="3"/>
      <c r="D133" s="123"/>
      <c r="E133" s="123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</row>
    <row r="134" spans="2:99" ht="14.25" x14ac:dyDescent="0.2">
      <c r="B134" s="1"/>
      <c r="C134" s="3"/>
      <c r="D134" s="123"/>
      <c r="E134" s="123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</row>
    <row r="135" spans="2:99" ht="14.25" x14ac:dyDescent="0.2">
      <c r="B135" s="1"/>
      <c r="C135" s="3"/>
      <c r="D135" s="123"/>
      <c r="E135" s="123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</row>
    <row r="136" spans="2:99" ht="14.25" x14ac:dyDescent="0.2">
      <c r="B136" s="1"/>
      <c r="C136" s="3"/>
      <c r="D136" s="123"/>
      <c r="E136" s="123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</row>
    <row r="137" spans="2:99" ht="14.25" x14ac:dyDescent="0.2">
      <c r="B137" s="1"/>
      <c r="C137" s="3"/>
      <c r="D137" s="123"/>
      <c r="E137" s="123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</row>
    <row r="138" spans="2:99" ht="14.25" x14ac:dyDescent="0.2">
      <c r="B138" s="1"/>
      <c r="C138" s="3"/>
      <c r="D138" s="123"/>
      <c r="E138" s="123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</row>
    <row r="139" spans="2:99" ht="14.25" x14ac:dyDescent="0.2">
      <c r="B139" s="1"/>
      <c r="C139" s="3"/>
      <c r="D139" s="123"/>
      <c r="E139" s="123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</row>
    <row r="140" spans="2:99" ht="14.25" x14ac:dyDescent="0.2">
      <c r="B140" s="1"/>
      <c r="C140" s="3"/>
      <c r="D140" s="123"/>
      <c r="E140" s="123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</row>
    <row r="141" spans="2:99" ht="14.25" x14ac:dyDescent="0.2">
      <c r="B141" s="1"/>
      <c r="C141" s="3"/>
      <c r="D141" s="123"/>
      <c r="E141" s="123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</row>
    <row r="142" spans="2:99" ht="14.25" x14ac:dyDescent="0.2">
      <c r="B142" s="1"/>
      <c r="C142" s="3"/>
      <c r="D142" s="123"/>
      <c r="E142" s="123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</row>
    <row r="143" spans="2:99" ht="14.25" x14ac:dyDescent="0.2">
      <c r="B143" s="1"/>
      <c r="C143" s="3"/>
      <c r="D143" s="123"/>
      <c r="E143" s="123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</row>
    <row r="144" spans="2:99" ht="14.25" x14ac:dyDescent="0.2">
      <c r="B144" s="1"/>
      <c r="C144" s="3"/>
      <c r="D144" s="123"/>
      <c r="E144" s="123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</row>
    <row r="145" spans="2:99" ht="14.25" x14ac:dyDescent="0.2">
      <c r="B145" s="1"/>
      <c r="C145" s="3"/>
      <c r="D145" s="123"/>
      <c r="E145" s="123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</row>
    <row r="146" spans="2:99" ht="14.25" x14ac:dyDescent="0.2">
      <c r="B146" s="1"/>
      <c r="C146" s="3"/>
      <c r="D146" s="123"/>
      <c r="E146" s="123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</row>
    <row r="147" spans="2:99" ht="14.25" x14ac:dyDescent="0.2">
      <c r="B147" s="1"/>
      <c r="C147" s="3"/>
      <c r="D147" s="123"/>
      <c r="E147" s="123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</row>
    <row r="148" spans="2:99" ht="14.25" x14ac:dyDescent="0.2">
      <c r="B148" s="1"/>
      <c r="C148" s="3"/>
      <c r="D148" s="123"/>
      <c r="E148" s="123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</row>
    <row r="149" spans="2:99" ht="14.25" x14ac:dyDescent="0.2">
      <c r="B149" s="1"/>
      <c r="C149" s="3"/>
      <c r="D149" s="123"/>
      <c r="E149" s="123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</row>
    <row r="150" spans="2:99" ht="14.25" x14ac:dyDescent="0.2">
      <c r="B150" s="1"/>
      <c r="C150" s="3"/>
      <c r="D150" s="123"/>
      <c r="E150" s="123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</row>
    <row r="151" spans="2:99" ht="14.25" x14ac:dyDescent="0.2">
      <c r="B151" s="1"/>
      <c r="C151" s="3"/>
      <c r="D151" s="123"/>
      <c r="E151" s="123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</row>
    <row r="152" spans="2:99" ht="14.25" x14ac:dyDescent="0.2">
      <c r="B152" s="1"/>
      <c r="C152" s="3"/>
      <c r="D152" s="123"/>
      <c r="E152" s="123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</row>
    <row r="153" spans="2:99" ht="14.25" x14ac:dyDescent="0.2">
      <c r="B153" s="1"/>
      <c r="C153" s="3"/>
      <c r="D153" s="123"/>
      <c r="E153" s="123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</row>
    <row r="154" spans="2:99" ht="14.25" x14ac:dyDescent="0.2">
      <c r="B154" s="1"/>
      <c r="C154" s="3"/>
      <c r="D154" s="123"/>
      <c r="E154" s="123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</row>
    <row r="155" spans="2:99" ht="14.25" x14ac:dyDescent="0.2">
      <c r="B155" s="1"/>
      <c r="C155" s="3"/>
      <c r="D155" s="123"/>
      <c r="E155" s="123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</row>
    <row r="156" spans="2:99" ht="14.25" x14ac:dyDescent="0.2">
      <c r="B156" s="1"/>
      <c r="C156" s="3"/>
      <c r="D156" s="123"/>
      <c r="E156" s="123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</row>
    <row r="157" spans="2:99" ht="14.25" x14ac:dyDescent="0.2">
      <c r="B157" s="1"/>
      <c r="C157" s="3"/>
      <c r="D157" s="123"/>
      <c r="E157" s="123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</row>
    <row r="158" spans="2:99" ht="14.25" x14ac:dyDescent="0.2">
      <c r="B158" s="1"/>
      <c r="C158" s="3"/>
      <c r="D158" s="123"/>
      <c r="E158" s="123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</row>
    <row r="159" spans="2:99" ht="14.25" x14ac:dyDescent="0.2">
      <c r="B159" s="1"/>
      <c r="C159" s="3"/>
      <c r="D159" s="123"/>
      <c r="E159" s="123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</row>
    <row r="160" spans="2:99" ht="14.25" x14ac:dyDescent="0.2">
      <c r="B160" s="1"/>
      <c r="C160" s="3"/>
      <c r="D160" s="123"/>
      <c r="E160" s="123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</row>
    <row r="161" spans="2:99" ht="14.25" x14ac:dyDescent="0.2">
      <c r="B161" s="1"/>
      <c r="C161" s="3"/>
      <c r="D161" s="123"/>
      <c r="E161" s="123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</row>
    <row r="162" spans="2:99" ht="14.25" x14ac:dyDescent="0.2">
      <c r="B162" s="1"/>
      <c r="C162" s="3"/>
      <c r="D162" s="123"/>
      <c r="E162" s="123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</row>
    <row r="163" spans="2:99" ht="14.25" x14ac:dyDescent="0.2">
      <c r="B163" s="1"/>
      <c r="C163" s="3"/>
      <c r="D163" s="123"/>
      <c r="E163" s="123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</row>
    <row r="164" spans="2:99" ht="14.25" x14ac:dyDescent="0.2">
      <c r="B164" s="1"/>
      <c r="C164" s="3"/>
      <c r="D164" s="123"/>
      <c r="E164" s="123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</row>
    <row r="165" spans="2:99" ht="14.25" x14ac:dyDescent="0.2">
      <c r="B165" s="1"/>
      <c r="C165" s="3"/>
      <c r="D165" s="123"/>
      <c r="E165" s="123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</row>
    <row r="166" spans="2:99" ht="14.25" x14ac:dyDescent="0.2">
      <c r="B166" s="1"/>
      <c r="C166" s="3"/>
      <c r="D166" s="123"/>
      <c r="E166" s="123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</row>
    <row r="167" spans="2:99" ht="14.25" x14ac:dyDescent="0.2">
      <c r="B167" s="1"/>
      <c r="C167" s="3"/>
      <c r="D167" s="123"/>
      <c r="E167" s="123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</row>
    <row r="168" spans="2:99" ht="14.25" x14ac:dyDescent="0.2">
      <c r="B168" s="1"/>
      <c r="C168" s="3"/>
      <c r="D168" s="123"/>
      <c r="E168" s="123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</row>
    <row r="169" spans="2:99" ht="14.25" x14ac:dyDescent="0.2">
      <c r="B169" s="1"/>
      <c r="C169" s="3"/>
      <c r="D169" s="123"/>
      <c r="E169" s="123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</row>
    <row r="170" spans="2:99" ht="14.25" x14ac:dyDescent="0.2">
      <c r="B170" s="1"/>
      <c r="C170" s="3"/>
      <c r="D170" s="123"/>
      <c r="E170" s="123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</row>
    <row r="171" spans="2:99" ht="14.25" x14ac:dyDescent="0.2">
      <c r="B171" s="1"/>
      <c r="C171" s="3"/>
      <c r="D171" s="123"/>
      <c r="E171" s="123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</row>
    <row r="172" spans="2:99" ht="14.25" x14ac:dyDescent="0.2">
      <c r="B172" s="1"/>
      <c r="C172" s="3"/>
      <c r="D172" s="123"/>
      <c r="E172" s="123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</row>
    <row r="173" spans="2:99" ht="14.25" x14ac:dyDescent="0.2">
      <c r="B173" s="1"/>
      <c r="C173" s="3"/>
      <c r="D173" s="123"/>
      <c r="E173" s="123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</row>
    <row r="174" spans="2:99" ht="14.25" x14ac:dyDescent="0.2">
      <c r="B174" s="1"/>
      <c r="C174" s="3"/>
      <c r="D174" s="123"/>
      <c r="E174" s="123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</row>
    <row r="175" spans="2:99" ht="14.25" x14ac:dyDescent="0.2">
      <c r="B175" s="1"/>
      <c r="C175" s="3"/>
      <c r="D175" s="123"/>
      <c r="E175" s="123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</row>
    <row r="176" spans="2:99" ht="14.25" x14ac:dyDescent="0.2">
      <c r="B176" s="1"/>
      <c r="C176" s="3"/>
      <c r="D176" s="123"/>
      <c r="E176" s="123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</row>
    <row r="177" spans="2:99" ht="14.25" x14ac:dyDescent="0.2">
      <c r="B177" s="1"/>
      <c r="C177" s="3"/>
      <c r="D177" s="123"/>
      <c r="E177" s="123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</row>
    <row r="178" spans="2:99" ht="14.25" x14ac:dyDescent="0.2">
      <c r="B178" s="1"/>
      <c r="C178" s="3"/>
      <c r="D178" s="123"/>
      <c r="E178" s="123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</row>
    <row r="179" spans="2:99" ht="14.25" x14ac:dyDescent="0.2">
      <c r="B179" s="1"/>
      <c r="C179" s="3"/>
      <c r="D179" s="123"/>
      <c r="E179" s="123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</row>
    <row r="180" spans="2:99" ht="14.25" x14ac:dyDescent="0.2">
      <c r="B180" s="1"/>
      <c r="C180" s="3"/>
      <c r="D180" s="123"/>
      <c r="E180" s="123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</row>
    <row r="181" spans="2:99" ht="14.25" x14ac:dyDescent="0.2">
      <c r="B181" s="1"/>
      <c r="C181" s="3"/>
      <c r="D181" s="123"/>
      <c r="E181" s="123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</row>
    <row r="182" spans="2:99" ht="14.25" x14ac:dyDescent="0.2">
      <c r="B182" s="1"/>
      <c r="C182" s="3"/>
      <c r="D182" s="123"/>
      <c r="E182" s="123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</row>
    <row r="183" spans="2:99" ht="14.25" x14ac:dyDescent="0.2">
      <c r="B183" s="1"/>
      <c r="C183" s="3"/>
      <c r="D183" s="123"/>
      <c r="E183" s="123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</row>
    <row r="184" spans="2:99" ht="14.25" x14ac:dyDescent="0.2">
      <c r="B184" s="1"/>
      <c r="C184" s="3"/>
      <c r="D184" s="123"/>
      <c r="E184" s="123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</row>
    <row r="185" spans="2:99" ht="14.25" x14ac:dyDescent="0.2">
      <c r="B185" s="1"/>
      <c r="C185" s="3"/>
      <c r="D185" s="123"/>
      <c r="E185" s="123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</row>
    <row r="186" spans="2:99" ht="14.25" x14ac:dyDescent="0.2">
      <c r="B186" s="1"/>
      <c r="C186" s="3"/>
      <c r="D186" s="123"/>
      <c r="E186" s="123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</row>
    <row r="187" spans="2:99" ht="14.25" x14ac:dyDescent="0.2">
      <c r="B187" s="1"/>
      <c r="C187" s="3"/>
      <c r="D187" s="123"/>
      <c r="E187" s="123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</row>
    <row r="188" spans="2:99" ht="14.25" x14ac:dyDescent="0.2">
      <c r="B188" s="1"/>
      <c r="C188" s="3"/>
      <c r="D188" s="123"/>
      <c r="E188" s="123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</row>
    <row r="189" spans="2:99" ht="14.25" x14ac:dyDescent="0.2">
      <c r="B189" s="1"/>
      <c r="C189" s="3"/>
      <c r="D189" s="123"/>
      <c r="E189" s="123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</row>
    <row r="190" spans="2:99" ht="14.25" x14ac:dyDescent="0.2">
      <c r="B190" s="1"/>
      <c r="C190" s="3"/>
      <c r="D190" s="123"/>
      <c r="E190" s="123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</row>
    <row r="191" spans="2:99" ht="14.25" x14ac:dyDescent="0.2">
      <c r="B191" s="1"/>
      <c r="C191" s="3"/>
      <c r="D191" s="123"/>
      <c r="E191" s="123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</row>
    <row r="192" spans="2:99" ht="14.25" x14ac:dyDescent="0.2">
      <c r="B192" s="1"/>
      <c r="C192" s="3"/>
      <c r="D192" s="123"/>
      <c r="E192" s="123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</row>
    <row r="193" spans="2:99" ht="14.25" x14ac:dyDescent="0.2">
      <c r="B193" s="1"/>
      <c r="C193" s="3"/>
      <c r="D193" s="123"/>
      <c r="E193" s="123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</row>
    <row r="194" spans="2:99" ht="14.25" x14ac:dyDescent="0.2">
      <c r="B194" s="1"/>
      <c r="C194" s="3"/>
      <c r="D194" s="123"/>
      <c r="E194" s="123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</row>
    <row r="195" spans="2:99" ht="14.25" x14ac:dyDescent="0.2">
      <c r="B195" s="1"/>
      <c r="C195" s="3"/>
      <c r="D195" s="123"/>
      <c r="E195" s="123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</row>
    <row r="196" spans="2:99" ht="14.25" x14ac:dyDescent="0.2">
      <c r="B196" s="1"/>
      <c r="C196" s="3"/>
      <c r="D196" s="123"/>
      <c r="E196" s="123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</row>
    <row r="197" spans="2:99" ht="14.25" x14ac:dyDescent="0.2">
      <c r="B197" s="1"/>
      <c r="C197" s="3"/>
      <c r="D197" s="123"/>
      <c r="E197" s="123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</row>
    <row r="198" spans="2:99" ht="14.25" x14ac:dyDescent="0.2">
      <c r="B198" s="1"/>
      <c r="C198" s="3"/>
      <c r="D198" s="123"/>
      <c r="E198" s="123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</row>
    <row r="199" spans="2:99" ht="14.25" x14ac:dyDescent="0.2">
      <c r="B199" s="1"/>
      <c r="C199" s="3"/>
      <c r="D199" s="123"/>
      <c r="E199" s="123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</row>
    <row r="200" spans="2:99" ht="14.25" x14ac:dyDescent="0.2">
      <c r="B200" s="1"/>
      <c r="C200" s="3"/>
      <c r="D200" s="123"/>
      <c r="E200" s="123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</row>
    <row r="201" spans="2:99" ht="14.25" x14ac:dyDescent="0.2">
      <c r="B201" s="1"/>
      <c r="C201" s="3"/>
      <c r="D201" s="123"/>
      <c r="E201" s="123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</row>
    <row r="202" spans="2:99" ht="14.25" x14ac:dyDescent="0.2">
      <c r="B202" s="1"/>
      <c r="C202" s="3"/>
      <c r="D202" s="123"/>
      <c r="E202" s="123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</row>
    <row r="203" spans="2:99" ht="14.25" x14ac:dyDescent="0.2">
      <c r="B203" s="1"/>
      <c r="C203" s="3"/>
      <c r="D203" s="123"/>
      <c r="E203" s="123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</row>
    <row r="204" spans="2:99" ht="14.25" x14ac:dyDescent="0.2">
      <c r="B204" s="1"/>
      <c r="C204" s="3"/>
      <c r="D204" s="123"/>
      <c r="E204" s="123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</row>
    <row r="205" spans="2:99" ht="14.25" x14ac:dyDescent="0.2">
      <c r="B205" s="1"/>
      <c r="C205" s="3"/>
      <c r="D205" s="123"/>
      <c r="E205" s="123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</row>
    <row r="206" spans="2:99" ht="14.25" x14ac:dyDescent="0.2">
      <c r="B206" s="1"/>
      <c r="C206" s="3"/>
      <c r="D206" s="123"/>
      <c r="E206" s="123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</row>
    <row r="207" spans="2:99" ht="14.25" x14ac:dyDescent="0.2">
      <c r="B207" s="1"/>
      <c r="C207" s="3"/>
      <c r="D207" s="123"/>
      <c r="E207" s="123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</row>
    <row r="208" spans="2:99" ht="14.25" x14ac:dyDescent="0.2">
      <c r="B208" s="1"/>
      <c r="C208" s="3"/>
      <c r="D208" s="123"/>
      <c r="E208" s="123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</row>
    <row r="209" spans="2:99" ht="14.25" x14ac:dyDescent="0.2">
      <c r="B209" s="1"/>
      <c r="C209" s="3"/>
      <c r="D209" s="123"/>
      <c r="E209" s="123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</row>
    <row r="210" spans="2:99" ht="14.25" x14ac:dyDescent="0.2">
      <c r="B210" s="1"/>
      <c r="C210" s="3"/>
      <c r="D210" s="123"/>
      <c r="E210" s="123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</row>
    <row r="211" spans="2:99" ht="14.25" x14ac:dyDescent="0.2">
      <c r="B211" s="1"/>
      <c r="C211" s="3"/>
      <c r="D211" s="123"/>
      <c r="E211" s="123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</row>
    <row r="212" spans="2:99" ht="14.25" x14ac:dyDescent="0.2">
      <c r="B212" s="1"/>
      <c r="C212" s="3"/>
      <c r="D212" s="123"/>
      <c r="E212" s="123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</row>
    <row r="213" spans="2:99" ht="14.25" x14ac:dyDescent="0.2">
      <c r="B213" s="1"/>
      <c r="C213" s="3"/>
      <c r="D213" s="123"/>
      <c r="E213" s="123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</row>
    <row r="214" spans="2:99" ht="14.25" x14ac:dyDescent="0.2">
      <c r="B214" s="1"/>
      <c r="C214" s="3"/>
      <c r="D214" s="123"/>
      <c r="E214" s="123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</row>
    <row r="215" spans="2:99" ht="14.25" x14ac:dyDescent="0.2">
      <c r="B215" s="1"/>
      <c r="C215" s="3"/>
      <c r="D215" s="123"/>
      <c r="E215" s="123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</row>
    <row r="216" spans="2:99" ht="14.25" x14ac:dyDescent="0.2">
      <c r="B216" s="1"/>
      <c r="C216" s="3"/>
      <c r="D216" s="123"/>
      <c r="E216" s="123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</row>
    <row r="217" spans="2:99" ht="14.25" x14ac:dyDescent="0.2">
      <c r="B217" s="1"/>
      <c r="C217" s="3"/>
      <c r="D217" s="123"/>
      <c r="E217" s="123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</row>
    <row r="218" spans="2:99" ht="14.25" x14ac:dyDescent="0.2">
      <c r="B218" s="1"/>
      <c r="C218" s="3"/>
      <c r="D218" s="123"/>
      <c r="E218" s="123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</row>
    <row r="219" spans="2:99" ht="14.25" x14ac:dyDescent="0.2">
      <c r="B219" s="1"/>
      <c r="C219" s="3"/>
      <c r="D219" s="123"/>
      <c r="E219" s="123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</row>
    <row r="220" spans="2:99" ht="14.25" x14ac:dyDescent="0.2">
      <c r="B220" s="1"/>
      <c r="C220" s="3"/>
      <c r="D220" s="123"/>
      <c r="E220" s="123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</row>
    <row r="221" spans="2:99" ht="14.25" x14ac:dyDescent="0.2">
      <c r="B221" s="1"/>
      <c r="C221" s="3"/>
      <c r="D221" s="123"/>
      <c r="E221" s="123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</row>
    <row r="222" spans="2:99" ht="14.25" x14ac:dyDescent="0.2">
      <c r="B222" s="1"/>
      <c r="C222" s="3"/>
      <c r="D222" s="123"/>
      <c r="E222" s="123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</row>
    <row r="223" spans="2:99" ht="14.25" x14ac:dyDescent="0.2">
      <c r="B223" s="1"/>
      <c r="C223" s="3"/>
      <c r="D223" s="123"/>
      <c r="E223" s="123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</row>
    <row r="224" spans="2:99" ht="14.25" x14ac:dyDescent="0.2">
      <c r="B224" s="1"/>
      <c r="C224" s="3"/>
      <c r="D224" s="123"/>
      <c r="E224" s="123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</row>
    <row r="225" spans="2:99" ht="14.25" x14ac:dyDescent="0.2">
      <c r="B225" s="1"/>
      <c r="C225" s="3"/>
      <c r="D225" s="123"/>
      <c r="E225" s="123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</row>
    <row r="226" spans="2:99" ht="14.25" x14ac:dyDescent="0.2">
      <c r="B226" s="1"/>
      <c r="C226" s="3"/>
      <c r="D226" s="123"/>
      <c r="E226" s="123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</row>
    <row r="227" spans="2:99" ht="14.25" x14ac:dyDescent="0.2">
      <c r="B227" s="1"/>
      <c r="C227" s="3"/>
      <c r="D227" s="123"/>
      <c r="E227" s="123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</row>
    <row r="228" spans="2:99" ht="14.25" x14ac:dyDescent="0.2">
      <c r="B228" s="1"/>
      <c r="C228" s="3"/>
      <c r="D228" s="123"/>
      <c r="E228" s="123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</row>
    <row r="229" spans="2:99" ht="14.25" x14ac:dyDescent="0.2">
      <c r="B229" s="1"/>
      <c r="C229" s="3"/>
      <c r="D229" s="123"/>
      <c r="E229" s="123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</row>
    <row r="230" spans="2:99" ht="14.25" x14ac:dyDescent="0.2">
      <c r="B230" s="1"/>
      <c r="C230" s="3"/>
      <c r="D230" s="123"/>
      <c r="E230" s="123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</row>
    <row r="231" spans="2:99" ht="14.25" x14ac:dyDescent="0.2">
      <c r="B231" s="1"/>
      <c r="C231" s="3"/>
      <c r="D231" s="123"/>
      <c r="E231" s="123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</row>
    <row r="232" spans="2:99" ht="14.25" x14ac:dyDescent="0.2">
      <c r="B232" s="1"/>
      <c r="C232" s="3"/>
      <c r="D232" s="123"/>
      <c r="E232" s="123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</row>
    <row r="233" spans="2:99" ht="14.25" x14ac:dyDescent="0.2">
      <c r="B233" s="1"/>
      <c r="C233" s="3"/>
      <c r="D233" s="123"/>
      <c r="E233" s="123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</row>
    <row r="234" spans="2:99" ht="14.25" x14ac:dyDescent="0.2">
      <c r="B234" s="1"/>
      <c r="C234" s="3"/>
      <c r="D234" s="123"/>
      <c r="E234" s="123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</row>
    <row r="235" spans="2:99" ht="14.25" x14ac:dyDescent="0.2">
      <c r="B235" s="1"/>
      <c r="C235" s="3"/>
      <c r="D235" s="123"/>
      <c r="E235" s="123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</row>
    <row r="236" spans="2:99" ht="14.25" x14ac:dyDescent="0.2">
      <c r="B236" s="1"/>
      <c r="C236" s="3"/>
      <c r="D236" s="123"/>
      <c r="E236" s="123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</row>
    <row r="237" spans="2:99" ht="14.25" x14ac:dyDescent="0.2">
      <c r="B237" s="1"/>
      <c r="C237" s="3"/>
      <c r="D237" s="123"/>
      <c r="E237" s="123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</row>
    <row r="238" spans="2:99" ht="14.25" x14ac:dyDescent="0.2">
      <c r="B238" s="1"/>
      <c r="C238" s="3"/>
      <c r="D238" s="123"/>
      <c r="E238" s="123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</row>
    <row r="239" spans="2:99" ht="14.25" x14ac:dyDescent="0.2">
      <c r="B239" s="1"/>
      <c r="C239" s="3"/>
      <c r="D239" s="123"/>
      <c r="E239" s="123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</row>
    <row r="240" spans="2:99" ht="14.25" x14ac:dyDescent="0.2">
      <c r="B240" s="1"/>
      <c r="C240" s="3"/>
      <c r="D240" s="123"/>
      <c r="E240" s="123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</row>
    <row r="241" spans="2:99" ht="14.25" x14ac:dyDescent="0.2">
      <c r="B241" s="1"/>
      <c r="C241" s="3"/>
      <c r="D241" s="123"/>
      <c r="E241" s="123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</row>
    <row r="242" spans="2:99" ht="14.25" x14ac:dyDescent="0.2">
      <c r="B242" s="1"/>
      <c r="C242" s="3"/>
      <c r="D242" s="123"/>
      <c r="E242" s="123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</row>
    <row r="243" spans="2:99" ht="14.25" x14ac:dyDescent="0.2">
      <c r="B243" s="1"/>
      <c r="C243" s="3"/>
      <c r="D243" s="123"/>
      <c r="E243" s="123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</row>
    <row r="244" spans="2:99" ht="14.25" x14ac:dyDescent="0.2">
      <c r="B244" s="1"/>
      <c r="C244" s="3"/>
      <c r="D244" s="123"/>
      <c r="E244" s="123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</row>
    <row r="245" spans="2:99" ht="14.25" x14ac:dyDescent="0.2">
      <c r="B245" s="1"/>
      <c r="C245" s="3"/>
      <c r="D245" s="123"/>
      <c r="E245" s="123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</row>
    <row r="246" spans="2:99" ht="14.25" x14ac:dyDescent="0.2">
      <c r="B246" s="1"/>
      <c r="C246" s="3"/>
      <c r="D246" s="123"/>
      <c r="E246" s="123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</row>
    <row r="247" spans="2:99" ht="14.25" x14ac:dyDescent="0.2">
      <c r="B247" s="1"/>
      <c r="C247" s="3"/>
      <c r="D247" s="123"/>
      <c r="E247" s="123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</row>
    <row r="248" spans="2:99" ht="14.25" x14ac:dyDescent="0.2">
      <c r="B248" s="1"/>
      <c r="C248" s="3"/>
      <c r="D248" s="123"/>
      <c r="E248" s="123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</row>
    <row r="249" spans="2:99" ht="14.25" x14ac:dyDescent="0.2">
      <c r="B249" s="1"/>
      <c r="C249" s="3"/>
      <c r="D249" s="123"/>
      <c r="E249" s="123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</row>
    <row r="250" spans="2:99" ht="14.25" x14ac:dyDescent="0.2">
      <c r="B250" s="1"/>
      <c r="C250" s="3"/>
      <c r="D250" s="123"/>
      <c r="E250" s="123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</row>
    <row r="251" spans="2:99" x14ac:dyDescent="0.2">
      <c r="C251" s="4"/>
    </row>
    <row r="252" spans="2:99" x14ac:dyDescent="0.2">
      <c r="C252" s="4"/>
    </row>
    <row r="253" spans="2:99" x14ac:dyDescent="0.2">
      <c r="C253" s="4"/>
    </row>
    <row r="254" spans="2:99" x14ac:dyDescent="0.2">
      <c r="C254" s="4"/>
    </row>
    <row r="255" spans="2:99" x14ac:dyDescent="0.2">
      <c r="C255" s="4"/>
    </row>
    <row r="256" spans="2:99" x14ac:dyDescent="0.2">
      <c r="C256" s="4"/>
    </row>
    <row r="257" spans="3:3" x14ac:dyDescent="0.2">
      <c r="C257" s="4"/>
    </row>
    <row r="258" spans="3:3" x14ac:dyDescent="0.2">
      <c r="C258" s="4"/>
    </row>
    <row r="259" spans="3:3" x14ac:dyDescent="0.2">
      <c r="C259" s="4"/>
    </row>
    <row r="260" spans="3:3" x14ac:dyDescent="0.2">
      <c r="C260" s="4"/>
    </row>
    <row r="261" spans="3:3" x14ac:dyDescent="0.2">
      <c r="C261" s="4"/>
    </row>
    <row r="262" spans="3:3" x14ac:dyDescent="0.2">
      <c r="C262" s="4"/>
    </row>
    <row r="263" spans="3:3" x14ac:dyDescent="0.2">
      <c r="C263" s="4"/>
    </row>
    <row r="264" spans="3:3" x14ac:dyDescent="0.2">
      <c r="C264" s="4"/>
    </row>
    <row r="265" spans="3:3" x14ac:dyDescent="0.2">
      <c r="C265" s="4"/>
    </row>
    <row r="266" spans="3:3" x14ac:dyDescent="0.2">
      <c r="C266" s="4"/>
    </row>
    <row r="267" spans="3:3" x14ac:dyDescent="0.2">
      <c r="C267" s="4"/>
    </row>
    <row r="268" spans="3:3" x14ac:dyDescent="0.2">
      <c r="C268" s="4"/>
    </row>
    <row r="269" spans="3:3" x14ac:dyDescent="0.2">
      <c r="C269" s="4"/>
    </row>
    <row r="270" spans="3:3" x14ac:dyDescent="0.2">
      <c r="C270" s="4"/>
    </row>
    <row r="271" spans="3:3" x14ac:dyDescent="0.2">
      <c r="C271" s="4"/>
    </row>
    <row r="272" spans="3:3" x14ac:dyDescent="0.2">
      <c r="C272" s="4"/>
    </row>
    <row r="273" spans="3:3" x14ac:dyDescent="0.2">
      <c r="C273" s="4"/>
    </row>
    <row r="274" spans="3:3" x14ac:dyDescent="0.2">
      <c r="C274" s="4"/>
    </row>
    <row r="275" spans="3:3" x14ac:dyDescent="0.2">
      <c r="C275" s="4"/>
    </row>
    <row r="276" spans="3:3" x14ac:dyDescent="0.2">
      <c r="C276" s="4"/>
    </row>
    <row r="277" spans="3:3" x14ac:dyDescent="0.2">
      <c r="C277" s="4"/>
    </row>
    <row r="278" spans="3:3" x14ac:dyDescent="0.2">
      <c r="C278" s="4"/>
    </row>
    <row r="279" spans="3:3" x14ac:dyDescent="0.2">
      <c r="C279" s="4"/>
    </row>
    <row r="280" spans="3:3" x14ac:dyDescent="0.2">
      <c r="C280" s="4"/>
    </row>
    <row r="281" spans="3:3" x14ac:dyDescent="0.2">
      <c r="C281" s="4"/>
    </row>
    <row r="282" spans="3:3" x14ac:dyDescent="0.2">
      <c r="C282" s="4"/>
    </row>
    <row r="283" spans="3:3" x14ac:dyDescent="0.2">
      <c r="C283" s="4"/>
    </row>
    <row r="284" spans="3:3" x14ac:dyDescent="0.2">
      <c r="C284" s="4"/>
    </row>
    <row r="285" spans="3:3" x14ac:dyDescent="0.2">
      <c r="C285" s="4"/>
    </row>
    <row r="286" spans="3:3" x14ac:dyDescent="0.2">
      <c r="C286" s="4"/>
    </row>
    <row r="287" spans="3:3" x14ac:dyDescent="0.2">
      <c r="C287" s="4"/>
    </row>
    <row r="288" spans="3:3" x14ac:dyDescent="0.2">
      <c r="C288" s="4"/>
    </row>
    <row r="289" spans="3:3" x14ac:dyDescent="0.2">
      <c r="C289" s="4"/>
    </row>
    <row r="290" spans="3:3" x14ac:dyDescent="0.2">
      <c r="C290" s="4"/>
    </row>
    <row r="291" spans="3:3" x14ac:dyDescent="0.2">
      <c r="C291" s="4"/>
    </row>
    <row r="292" spans="3:3" x14ac:dyDescent="0.2">
      <c r="C292" s="4"/>
    </row>
    <row r="293" spans="3:3" x14ac:dyDescent="0.2">
      <c r="C293" s="4"/>
    </row>
    <row r="294" spans="3:3" x14ac:dyDescent="0.2">
      <c r="C294" s="4"/>
    </row>
    <row r="295" spans="3:3" x14ac:dyDescent="0.2">
      <c r="C295" s="4"/>
    </row>
    <row r="296" spans="3:3" x14ac:dyDescent="0.2">
      <c r="C296" s="4"/>
    </row>
    <row r="297" spans="3:3" x14ac:dyDescent="0.2">
      <c r="C297" s="4"/>
    </row>
    <row r="298" spans="3:3" x14ac:dyDescent="0.2">
      <c r="C298" s="4"/>
    </row>
    <row r="299" spans="3:3" x14ac:dyDescent="0.2">
      <c r="C299" s="4"/>
    </row>
    <row r="300" spans="3:3" x14ac:dyDescent="0.2">
      <c r="C300" s="4"/>
    </row>
    <row r="301" spans="3:3" x14ac:dyDescent="0.2">
      <c r="C301" s="4"/>
    </row>
    <row r="302" spans="3:3" x14ac:dyDescent="0.2">
      <c r="C302" s="4"/>
    </row>
    <row r="303" spans="3:3" x14ac:dyDescent="0.2">
      <c r="C303" s="4"/>
    </row>
    <row r="304" spans="3:3" x14ac:dyDescent="0.2">
      <c r="C304" s="4"/>
    </row>
    <row r="305" spans="3:3" x14ac:dyDescent="0.2">
      <c r="C305" s="4"/>
    </row>
    <row r="306" spans="3:3" x14ac:dyDescent="0.2">
      <c r="C306" s="4"/>
    </row>
    <row r="307" spans="3:3" x14ac:dyDescent="0.2">
      <c r="C307" s="4"/>
    </row>
    <row r="308" spans="3:3" x14ac:dyDescent="0.2">
      <c r="C308" s="4"/>
    </row>
    <row r="309" spans="3:3" x14ac:dyDescent="0.2">
      <c r="C309" s="4"/>
    </row>
    <row r="310" spans="3:3" x14ac:dyDescent="0.2">
      <c r="C310" s="4"/>
    </row>
    <row r="311" spans="3:3" x14ac:dyDescent="0.2">
      <c r="C311" s="4"/>
    </row>
    <row r="312" spans="3:3" x14ac:dyDescent="0.2">
      <c r="C312" s="4"/>
    </row>
    <row r="313" spans="3:3" x14ac:dyDescent="0.2">
      <c r="C313" s="4"/>
    </row>
    <row r="314" spans="3:3" x14ac:dyDescent="0.2">
      <c r="C314" s="4"/>
    </row>
    <row r="315" spans="3:3" x14ac:dyDescent="0.2">
      <c r="C315" s="4"/>
    </row>
    <row r="316" spans="3:3" x14ac:dyDescent="0.2">
      <c r="C316" s="4"/>
    </row>
    <row r="317" spans="3:3" x14ac:dyDescent="0.2">
      <c r="C317" s="4"/>
    </row>
    <row r="318" spans="3:3" x14ac:dyDescent="0.2">
      <c r="C318" s="4"/>
    </row>
    <row r="319" spans="3:3" x14ac:dyDescent="0.2">
      <c r="C319" s="4"/>
    </row>
    <row r="320" spans="3:3" x14ac:dyDescent="0.2">
      <c r="C320" s="4"/>
    </row>
    <row r="321" spans="3:3" x14ac:dyDescent="0.2">
      <c r="C321" s="4"/>
    </row>
    <row r="322" spans="3:3" x14ac:dyDescent="0.2">
      <c r="C322" s="4"/>
    </row>
    <row r="323" spans="3:3" x14ac:dyDescent="0.2">
      <c r="C323" s="4"/>
    </row>
    <row r="324" spans="3:3" x14ac:dyDescent="0.2">
      <c r="C324" s="4"/>
    </row>
    <row r="325" spans="3:3" x14ac:dyDescent="0.2">
      <c r="C325" s="4"/>
    </row>
    <row r="326" spans="3:3" x14ac:dyDescent="0.2">
      <c r="C326" s="4"/>
    </row>
    <row r="327" spans="3:3" x14ac:dyDescent="0.2">
      <c r="C327" s="4"/>
    </row>
    <row r="328" spans="3:3" x14ac:dyDescent="0.2">
      <c r="C328" s="4"/>
    </row>
    <row r="329" spans="3:3" x14ac:dyDescent="0.2">
      <c r="C329" s="4"/>
    </row>
    <row r="330" spans="3:3" x14ac:dyDescent="0.2">
      <c r="C330" s="4"/>
    </row>
    <row r="331" spans="3:3" x14ac:dyDescent="0.2">
      <c r="C331" s="4"/>
    </row>
    <row r="332" spans="3:3" x14ac:dyDescent="0.2">
      <c r="C332" s="4"/>
    </row>
    <row r="333" spans="3:3" x14ac:dyDescent="0.2">
      <c r="C333" s="4"/>
    </row>
    <row r="334" spans="3:3" x14ac:dyDescent="0.2">
      <c r="C334" s="4"/>
    </row>
    <row r="335" spans="3:3" x14ac:dyDescent="0.2">
      <c r="C335" s="4"/>
    </row>
    <row r="336" spans="3:3" x14ac:dyDescent="0.2">
      <c r="C336" s="4"/>
    </row>
    <row r="337" spans="3:3" x14ac:dyDescent="0.2">
      <c r="C337" s="4"/>
    </row>
    <row r="338" spans="3:3" x14ac:dyDescent="0.2">
      <c r="C338" s="4"/>
    </row>
    <row r="339" spans="3:3" x14ac:dyDescent="0.2">
      <c r="C339" s="4"/>
    </row>
    <row r="340" spans="3:3" x14ac:dyDescent="0.2">
      <c r="C340" s="4"/>
    </row>
    <row r="341" spans="3:3" x14ac:dyDescent="0.2">
      <c r="C341" s="4"/>
    </row>
    <row r="342" spans="3:3" x14ac:dyDescent="0.2">
      <c r="C342" s="4"/>
    </row>
    <row r="343" spans="3:3" x14ac:dyDescent="0.2">
      <c r="C343" s="4"/>
    </row>
    <row r="344" spans="3:3" x14ac:dyDescent="0.2">
      <c r="C344" s="4"/>
    </row>
    <row r="345" spans="3:3" x14ac:dyDescent="0.2">
      <c r="C345" s="4"/>
    </row>
    <row r="346" spans="3:3" x14ac:dyDescent="0.2">
      <c r="C346" s="4"/>
    </row>
    <row r="347" spans="3:3" x14ac:dyDescent="0.2">
      <c r="C347" s="4"/>
    </row>
    <row r="348" spans="3:3" x14ac:dyDescent="0.2">
      <c r="C348" s="4"/>
    </row>
    <row r="349" spans="3:3" x14ac:dyDescent="0.2">
      <c r="C349" s="4"/>
    </row>
    <row r="350" spans="3:3" x14ac:dyDescent="0.2">
      <c r="C350" s="4"/>
    </row>
    <row r="351" spans="3:3" x14ac:dyDescent="0.2">
      <c r="C351" s="4"/>
    </row>
    <row r="352" spans="3:3" x14ac:dyDescent="0.2">
      <c r="C352" s="4"/>
    </row>
    <row r="353" spans="3:3" x14ac:dyDescent="0.2">
      <c r="C353" s="4"/>
    </row>
    <row r="354" spans="3:3" x14ac:dyDescent="0.2">
      <c r="C354" s="4"/>
    </row>
    <row r="355" spans="3:3" x14ac:dyDescent="0.2">
      <c r="C355" s="4"/>
    </row>
    <row r="356" spans="3:3" x14ac:dyDescent="0.2">
      <c r="C356" s="4"/>
    </row>
    <row r="357" spans="3:3" x14ac:dyDescent="0.2">
      <c r="C357" s="4"/>
    </row>
    <row r="358" spans="3:3" x14ac:dyDescent="0.2">
      <c r="C358" s="4"/>
    </row>
    <row r="359" spans="3:3" x14ac:dyDescent="0.2">
      <c r="C359" s="4"/>
    </row>
    <row r="360" spans="3:3" x14ac:dyDescent="0.2">
      <c r="C360" s="4"/>
    </row>
    <row r="361" spans="3:3" x14ac:dyDescent="0.2">
      <c r="C361" s="4"/>
    </row>
    <row r="362" spans="3:3" x14ac:dyDescent="0.2">
      <c r="C362" s="4"/>
    </row>
    <row r="363" spans="3:3" x14ac:dyDescent="0.2">
      <c r="C363" s="4"/>
    </row>
    <row r="364" spans="3:3" x14ac:dyDescent="0.2">
      <c r="C364" s="4"/>
    </row>
    <row r="365" spans="3:3" x14ac:dyDescent="0.2">
      <c r="C365" s="4"/>
    </row>
    <row r="366" spans="3:3" x14ac:dyDescent="0.2">
      <c r="C366" s="4"/>
    </row>
    <row r="367" spans="3:3" x14ac:dyDescent="0.2">
      <c r="C367" s="4"/>
    </row>
    <row r="368" spans="3:3" x14ac:dyDescent="0.2">
      <c r="C368" s="4"/>
    </row>
    <row r="369" spans="3:3" x14ac:dyDescent="0.2">
      <c r="C369" s="4"/>
    </row>
    <row r="370" spans="3:3" x14ac:dyDescent="0.2">
      <c r="C370" s="4"/>
    </row>
    <row r="371" spans="3:3" x14ac:dyDescent="0.2">
      <c r="C371" s="4"/>
    </row>
    <row r="372" spans="3:3" x14ac:dyDescent="0.2">
      <c r="C372" s="4"/>
    </row>
    <row r="373" spans="3:3" x14ac:dyDescent="0.2">
      <c r="C373" s="4"/>
    </row>
    <row r="374" spans="3:3" x14ac:dyDescent="0.2">
      <c r="C374" s="4"/>
    </row>
    <row r="375" spans="3:3" x14ac:dyDescent="0.2">
      <c r="C375" s="4"/>
    </row>
    <row r="376" spans="3:3" x14ac:dyDescent="0.2">
      <c r="C376" s="4"/>
    </row>
    <row r="377" spans="3:3" x14ac:dyDescent="0.2">
      <c r="C377" s="4"/>
    </row>
  </sheetData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81E04"/>
  </sheetPr>
  <dimension ref="A1:CU377"/>
  <sheetViews>
    <sheetView showGridLines="0" zoomScaleNormal="100" workbookViewId="0">
      <selection activeCell="D6" sqref="D6"/>
    </sheetView>
  </sheetViews>
  <sheetFormatPr defaultRowHeight="12.75" x14ac:dyDescent="0.2"/>
  <cols>
    <col min="1" max="1" width="2.28515625" customWidth="1"/>
    <col min="2" max="2" width="56" customWidth="1"/>
    <col min="3" max="3" width="30.7109375" customWidth="1"/>
    <col min="4" max="4" width="15.85546875" style="122" customWidth="1"/>
    <col min="5" max="5" width="9.140625" style="122"/>
    <col min="6" max="6" width="4" customWidth="1"/>
    <col min="7" max="7" width="37.7109375" customWidth="1"/>
    <col min="8" max="8" width="25.5703125" customWidth="1"/>
    <col min="9" max="9" width="12.7109375" customWidth="1"/>
    <col min="10" max="10" width="11.85546875" customWidth="1"/>
    <col min="11" max="11" width="16" customWidth="1"/>
    <col min="12" max="12" width="9" customWidth="1"/>
    <col min="14" max="14" width="23.42578125" customWidth="1"/>
  </cols>
  <sheetData>
    <row r="1" spans="1:99" x14ac:dyDescent="0.2">
      <c r="A1" s="8"/>
      <c r="B1" s="8"/>
      <c r="C1" s="8"/>
      <c r="D1" s="115"/>
      <c r="E1" s="115"/>
      <c r="F1" s="8"/>
      <c r="G1" s="8"/>
      <c r="H1" s="8"/>
      <c r="I1" s="8"/>
      <c r="J1" s="8"/>
      <c r="K1" s="8"/>
      <c r="L1" s="8"/>
    </row>
    <row r="2" spans="1:99" ht="14.25" x14ac:dyDescent="0.2">
      <c r="A2" s="8"/>
      <c r="B2" s="25" t="s">
        <v>144</v>
      </c>
      <c r="C2" s="13"/>
      <c r="D2" s="121"/>
      <c r="E2" s="118"/>
      <c r="F2" s="13"/>
      <c r="G2" s="25" t="s">
        <v>156</v>
      </c>
      <c r="H2" s="13"/>
      <c r="I2" s="13"/>
      <c r="J2" s="7"/>
      <c r="K2" s="7"/>
      <c r="L2" s="7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</row>
    <row r="3" spans="1:99" s="55" customFormat="1" ht="15" thickBot="1" x14ac:dyDescent="0.25">
      <c r="A3" s="11"/>
      <c r="B3" s="44"/>
      <c r="C3" s="9"/>
      <c r="D3" s="124"/>
      <c r="E3" s="124"/>
      <c r="F3" s="9"/>
      <c r="G3" s="44"/>
      <c r="H3" s="9"/>
      <c r="I3" s="9"/>
      <c r="J3" s="9"/>
      <c r="K3" s="9"/>
      <c r="L3" s="9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54"/>
      <c r="CG3" s="54"/>
      <c r="CH3" s="54"/>
      <c r="CI3" s="54"/>
      <c r="CJ3" s="54"/>
      <c r="CK3" s="54"/>
      <c r="CL3" s="54"/>
      <c r="CM3" s="54"/>
      <c r="CN3" s="54"/>
      <c r="CO3" s="54"/>
      <c r="CP3" s="54"/>
      <c r="CQ3" s="54"/>
      <c r="CR3" s="54"/>
      <c r="CS3" s="54"/>
      <c r="CT3" s="54"/>
      <c r="CU3" s="54"/>
    </row>
    <row r="4" spans="1:99" ht="7.5" customHeight="1" thickTop="1" thickBot="1" x14ac:dyDescent="0.25">
      <c r="A4" s="8"/>
      <c r="B4" s="7"/>
      <c r="C4" s="7"/>
      <c r="D4" s="118"/>
      <c r="E4" s="118"/>
      <c r="F4" s="49"/>
      <c r="G4" s="50"/>
      <c r="H4" s="51"/>
      <c r="I4" s="52"/>
      <c r="J4" s="7"/>
      <c r="K4" s="7"/>
      <c r="L4" s="7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</row>
    <row r="5" spans="1:99" ht="42" customHeight="1" thickTop="1" x14ac:dyDescent="0.2">
      <c r="A5" s="8"/>
      <c r="B5" s="144" t="s">
        <v>9</v>
      </c>
      <c r="C5" s="137" t="s">
        <v>155</v>
      </c>
      <c r="D5" s="119" t="s">
        <v>35</v>
      </c>
      <c r="E5" s="118"/>
      <c r="F5" s="138" t="s">
        <v>21</v>
      </c>
      <c r="G5" s="143" t="s">
        <v>18</v>
      </c>
      <c r="H5" s="139" t="s">
        <v>19</v>
      </c>
      <c r="I5" s="140" t="s">
        <v>23</v>
      </c>
      <c r="J5" s="9"/>
      <c r="K5" s="7"/>
      <c r="L5" s="10"/>
      <c r="M5" s="2"/>
      <c r="N5" s="2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</row>
    <row r="6" spans="1:99" ht="14.25" x14ac:dyDescent="0.2">
      <c r="A6" s="8"/>
      <c r="B6" s="15" t="s">
        <v>52</v>
      </c>
      <c r="C6" s="16" t="s">
        <v>145</v>
      </c>
      <c r="D6" s="120"/>
      <c r="E6" s="118"/>
      <c r="F6" s="20">
        <v>1</v>
      </c>
      <c r="G6" s="18" t="s">
        <v>40</v>
      </c>
      <c r="H6" s="84" t="e">
        <f>((D16-D17-D18)/(D6+D7+D8+D9+D10+D11+D12+D13))*100</f>
        <v>#DIV/0!</v>
      </c>
      <c r="I6" s="21">
        <f>IF(D16-D17&lt;=0,0,IF(AND(D16-D17-D18&lt;=0,D16-D17&gt;0),1,IF((D6+D7+D8+D9+D10+D11+D12+D13)&lt;=0,0,IF((H6)&lt;=0,0,IF(H6&lt;1.5,1,IF(H6&gt;3,3,2))))))</f>
        <v>0</v>
      </c>
      <c r="J6" s="27"/>
      <c r="K6" s="10"/>
      <c r="L6" s="10"/>
      <c r="M6" s="2"/>
      <c r="N6" s="2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</row>
    <row r="7" spans="1:99" ht="14.25" x14ac:dyDescent="0.2">
      <c r="A7" s="8"/>
      <c r="B7" s="83" t="s">
        <v>47</v>
      </c>
      <c r="C7" s="82"/>
      <c r="D7" s="120"/>
      <c r="E7" s="118"/>
      <c r="F7" s="20">
        <v>2</v>
      </c>
      <c r="G7" s="18" t="s">
        <v>41</v>
      </c>
      <c r="H7" s="84" t="e">
        <f>((D16-D17-D18)/((D6+D7+D8+D9+D10+D11+D12+D13)-(D14+D15)))*100</f>
        <v>#DIV/0!</v>
      </c>
      <c r="I7" s="85">
        <f>IF(D16-D17&lt;=0,0,IF(AND(D16-D17-D18&lt;=0,D16-D17&gt;0),1,IF(((D6+D7+D8+D9+D10+D11+D12+D13)-(D14+D15))&lt;=0,0,IF((H7)&lt;=0,0,IF(H7&lt;1.7,1,IF(H7&gt;4,3,2))))))</f>
        <v>0</v>
      </c>
      <c r="J7" s="27"/>
      <c r="K7" s="10"/>
      <c r="L7" s="10"/>
      <c r="M7" s="2"/>
      <c r="N7" s="2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</row>
    <row r="8" spans="1:99" ht="14.25" x14ac:dyDescent="0.2">
      <c r="A8" s="8"/>
      <c r="B8" s="15" t="s">
        <v>36</v>
      </c>
      <c r="C8" s="16" t="s">
        <v>146</v>
      </c>
      <c r="D8" s="120"/>
      <c r="E8" s="118"/>
      <c r="F8" s="20">
        <v>3</v>
      </c>
      <c r="G8" s="18" t="s">
        <v>119</v>
      </c>
      <c r="H8" s="84" t="e">
        <f>((D16-D17-D18)/D16)*100</f>
        <v>#DIV/0!</v>
      </c>
      <c r="I8" s="85">
        <f>IF(D16-D17&lt;=0,0,IF(AND(D16-D17-D18&lt;=0,D16-D17&gt;0),1,IF(D16&lt;=0,0,IF((H8)&lt;=0,0,IF(H8&lt;6,1,IF(H8&gt;15,3,2))))))</f>
        <v>0</v>
      </c>
      <c r="J8" s="27"/>
      <c r="K8" s="10"/>
      <c r="L8" s="10"/>
      <c r="M8" s="148"/>
      <c r="N8" s="89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</row>
    <row r="9" spans="1:99" ht="14.25" x14ac:dyDescent="0.2">
      <c r="A9" s="8"/>
      <c r="B9" s="15" t="s">
        <v>37</v>
      </c>
      <c r="C9" s="16" t="s">
        <v>147</v>
      </c>
      <c r="D9" s="120"/>
      <c r="E9" s="118"/>
      <c r="F9" s="20">
        <v>4</v>
      </c>
      <c r="G9" s="18" t="s">
        <v>8</v>
      </c>
      <c r="H9" s="84" t="e">
        <f>((D14+D15)/(D6+D7+D8+D9+D10+D11+D12+D13))*100</f>
        <v>#DIV/0!</v>
      </c>
      <c r="I9" s="85">
        <f>IF((D6+D7+D8+D9+D10+D11+D12+D13)&lt;=0,0,IF((H9)&gt;=100,0,IF(H9&lt;30,3,IF(H9&gt;50,1,2))))</f>
        <v>0</v>
      </c>
      <c r="J9" s="27"/>
      <c r="K9" s="10"/>
      <c r="L9" s="10"/>
      <c r="M9" s="6"/>
      <c r="N9" s="2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</row>
    <row r="10" spans="1:99" ht="14.25" x14ac:dyDescent="0.2">
      <c r="A10" s="8"/>
      <c r="B10" s="83" t="s">
        <v>48</v>
      </c>
      <c r="C10" s="82"/>
      <c r="D10" s="120"/>
      <c r="E10" s="118"/>
      <c r="F10" s="81">
        <v>5</v>
      </c>
      <c r="G10" s="146" t="s">
        <v>42</v>
      </c>
      <c r="H10" s="84" t="e">
        <f>D16/(D6+D7+D8+D9+D10+D11+D12+D13)</f>
        <v>#DIV/0!</v>
      </c>
      <c r="I10" s="85">
        <f>IF((D6+D7+D8+D9+D10+D11+D12+D13)&lt;=0,0,IF(H10&lt;=0,0,IF(H10&lt;0.3,1,IF(H10&gt;1,3,2))))</f>
        <v>0</v>
      </c>
      <c r="J10" s="27"/>
      <c r="K10" s="10"/>
      <c r="L10" s="27"/>
      <c r="M10" s="2"/>
      <c r="N10" s="2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</row>
    <row r="11" spans="1:99" ht="14.25" x14ac:dyDescent="0.2">
      <c r="A11" s="8"/>
      <c r="B11" s="15" t="s">
        <v>38</v>
      </c>
      <c r="C11" s="16" t="s">
        <v>148</v>
      </c>
      <c r="D11" s="120"/>
      <c r="E11" s="118"/>
      <c r="F11" s="81">
        <v>6</v>
      </c>
      <c r="G11" s="146" t="s">
        <v>157</v>
      </c>
      <c r="H11" s="84" t="e">
        <f>(D14-D8-D9)/(D16-D17)</f>
        <v>#DIV/0!</v>
      </c>
      <c r="I11" s="85">
        <f>IF(D16-D17&lt;=0,0,IF(H11&gt;=30,0,IF(H11&lt;5,3,IF(H11&gt;10,1,2))))</f>
        <v>0</v>
      </c>
      <c r="J11" s="27"/>
      <c r="K11" s="10"/>
      <c r="L11" s="6"/>
      <c r="M11" s="2"/>
      <c r="N11" s="2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</row>
    <row r="12" spans="1:99" ht="14.25" x14ac:dyDescent="0.2">
      <c r="A12" s="8"/>
      <c r="B12" s="15" t="s">
        <v>86</v>
      </c>
      <c r="C12" s="16" t="s">
        <v>149</v>
      </c>
      <c r="D12" s="120"/>
      <c r="E12" s="118"/>
      <c r="F12" s="81">
        <v>7</v>
      </c>
      <c r="G12" s="146" t="s">
        <v>120</v>
      </c>
      <c r="H12" s="84" t="e">
        <f>(D16/D11)</f>
        <v>#DIV/0!</v>
      </c>
      <c r="I12" s="85">
        <f>IF(D11&lt;0,0,IF(AND(D11=0,D16&gt;0),1,IF(AND(D11=0,D16&lt;=0),0,IF(H12&lt;=0,0,IF(H12&lt;0.5,1,IF(H12&gt;2,3,2))))))</f>
        <v>0</v>
      </c>
      <c r="J12" s="27"/>
      <c r="K12" s="10"/>
      <c r="L12" s="10"/>
      <c r="M12" s="2"/>
      <c r="N12" s="2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</row>
    <row r="13" spans="1:99" ht="14.25" x14ac:dyDescent="0.2">
      <c r="A13" s="8"/>
      <c r="B13" s="15" t="s">
        <v>46</v>
      </c>
      <c r="C13" s="16" t="s">
        <v>150</v>
      </c>
      <c r="D13" s="120"/>
      <c r="E13" s="118"/>
      <c r="F13" s="81">
        <v>8</v>
      </c>
      <c r="G13" s="146" t="s">
        <v>54</v>
      </c>
      <c r="H13" s="84" t="e">
        <f>(D12+D8+D9)/D14</f>
        <v>#DIV/0!</v>
      </c>
      <c r="I13" s="85">
        <f>IF(D14&lt;0,0,IF(AND(D14=0,(D12+D8+D9)&gt;0),3,IF(AND(D14=0,(D12+D8+D9)&lt;=0),0,IF(H13&lt;=0,0,IF(H13&gt;1.5,3,IF(H13&lt;0.5,1,2))))))</f>
        <v>0</v>
      </c>
      <c r="J13" s="27"/>
      <c r="K13" s="10"/>
      <c r="L13" s="10"/>
      <c r="M13" s="2"/>
      <c r="N13" s="2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</row>
    <row r="14" spans="1:99" ht="15.75" thickBot="1" x14ac:dyDescent="0.25">
      <c r="A14" s="8"/>
      <c r="B14" s="15" t="s">
        <v>56</v>
      </c>
      <c r="C14" s="16" t="s">
        <v>151</v>
      </c>
      <c r="D14" s="120"/>
      <c r="E14" s="118"/>
      <c r="F14" s="22" t="s">
        <v>24</v>
      </c>
      <c r="G14" s="23" t="s">
        <v>143</v>
      </c>
      <c r="H14" s="23"/>
      <c r="I14" s="24">
        <f>SUM(I6:I13)</f>
        <v>0</v>
      </c>
      <c r="J14" s="27"/>
      <c r="K14" s="10"/>
      <c r="L14" s="10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</row>
    <row r="15" spans="1:99" ht="15" thickTop="1" x14ac:dyDescent="0.2">
      <c r="A15" s="8"/>
      <c r="B15" s="15" t="s">
        <v>1</v>
      </c>
      <c r="C15" s="16" t="s">
        <v>152</v>
      </c>
      <c r="D15" s="16"/>
      <c r="E15" s="145"/>
      <c r="F15" s="173"/>
      <c r="G15" s="182"/>
      <c r="H15" s="175"/>
      <c r="I15" s="174"/>
      <c r="J15" s="27"/>
      <c r="K15" s="10"/>
      <c r="L15" s="10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</row>
    <row r="16" spans="1:99" ht="14.25" x14ac:dyDescent="0.2">
      <c r="A16" s="8"/>
      <c r="B16" s="15" t="s">
        <v>166</v>
      </c>
      <c r="C16" s="16" t="s">
        <v>153</v>
      </c>
      <c r="D16" s="120"/>
      <c r="E16" s="118"/>
      <c r="F16" s="7"/>
      <c r="G16" s="32"/>
      <c r="H16" s="33"/>
      <c r="I16" s="10"/>
      <c r="J16" s="10"/>
      <c r="K16" s="10"/>
      <c r="L16" s="7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</row>
    <row r="17" spans="1:99" ht="14.25" x14ac:dyDescent="0.2">
      <c r="A17" s="8"/>
      <c r="B17" s="15" t="s">
        <v>165</v>
      </c>
      <c r="C17" s="16" t="s">
        <v>154</v>
      </c>
      <c r="D17" s="120"/>
      <c r="E17" s="118"/>
      <c r="F17" s="8"/>
      <c r="H17" s="6"/>
      <c r="I17" s="31"/>
      <c r="J17" s="31"/>
      <c r="K17" s="31"/>
      <c r="L17" s="7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</row>
    <row r="18" spans="1:99" ht="15" thickBot="1" x14ac:dyDescent="0.25">
      <c r="A18" s="8"/>
      <c r="B18" s="17" t="s">
        <v>39</v>
      </c>
      <c r="C18" s="180"/>
      <c r="D18" s="181"/>
      <c r="E18" s="127"/>
      <c r="F18" s="10"/>
      <c r="G18" s="147"/>
      <c r="H18" s="32"/>
      <c r="I18" s="6"/>
      <c r="J18" s="6"/>
      <c r="K18" s="6"/>
      <c r="L18" s="7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</row>
    <row r="19" spans="1:99" ht="15" thickTop="1" x14ac:dyDescent="0.2">
      <c r="A19" s="8"/>
      <c r="E19" s="128"/>
      <c r="F19" s="10"/>
      <c r="G19" s="10"/>
      <c r="H19" s="6"/>
      <c r="I19" s="10"/>
      <c r="J19" s="10"/>
      <c r="K19" s="10"/>
      <c r="L19" s="7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</row>
    <row r="20" spans="1:99" ht="14.25" x14ac:dyDescent="0.2">
      <c r="A20" s="8"/>
      <c r="B20" s="6"/>
      <c r="E20" s="128"/>
      <c r="F20" s="7"/>
      <c r="I20" s="32"/>
      <c r="J20" s="10"/>
      <c r="K20" s="28"/>
      <c r="L20" s="7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</row>
    <row r="21" spans="1:99" ht="14.25" x14ac:dyDescent="0.2">
      <c r="A21" s="8"/>
      <c r="B21" s="10" t="s">
        <v>163</v>
      </c>
      <c r="C21" s="26"/>
      <c r="D21" s="126"/>
      <c r="E21" s="128"/>
      <c r="F21" s="7"/>
      <c r="I21" s="32"/>
      <c r="J21" s="10"/>
      <c r="K21" s="10"/>
      <c r="L21" s="7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</row>
    <row r="22" spans="1:99" ht="14.25" x14ac:dyDescent="0.2">
      <c r="A22" s="8"/>
      <c r="B22" s="10" t="s">
        <v>49</v>
      </c>
      <c r="C22" s="26"/>
      <c r="D22" s="126"/>
      <c r="E22" s="128"/>
      <c r="F22" s="7"/>
      <c r="H22" s="10"/>
      <c r="I22" s="10"/>
      <c r="J22" s="10"/>
      <c r="K22" s="10"/>
      <c r="L22" s="7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</row>
    <row r="23" spans="1:99" ht="14.25" x14ac:dyDescent="0.2">
      <c r="A23" s="8"/>
      <c r="B23" s="10"/>
      <c r="C23" s="26"/>
      <c r="D23" s="126"/>
      <c r="E23" s="128"/>
      <c r="F23" s="7"/>
      <c r="H23" s="10"/>
      <c r="I23" s="10"/>
      <c r="J23" s="10"/>
      <c r="K23" s="10"/>
      <c r="L23" s="7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</row>
    <row r="24" spans="1:99" ht="14.25" x14ac:dyDescent="0.2">
      <c r="A24" s="8"/>
      <c r="B24" s="10"/>
      <c r="C24" s="26"/>
      <c r="D24" s="126"/>
      <c r="E24" s="128"/>
      <c r="F24" s="7"/>
      <c r="G24" s="10"/>
      <c r="H24" s="10"/>
      <c r="I24" s="10"/>
      <c r="J24" s="10"/>
      <c r="K24" s="10"/>
      <c r="L24" s="7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</row>
    <row r="25" spans="1:99" ht="14.25" x14ac:dyDescent="0.2">
      <c r="A25" s="8"/>
      <c r="B25" s="10"/>
      <c r="C25" s="26"/>
      <c r="D25" s="126"/>
      <c r="E25" s="128"/>
      <c r="F25" s="7"/>
      <c r="H25" s="10"/>
      <c r="I25" s="10"/>
      <c r="J25" s="10"/>
      <c r="K25" s="10"/>
      <c r="L25" s="7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</row>
    <row r="26" spans="1:99" ht="14.25" x14ac:dyDescent="0.2">
      <c r="A26" s="8"/>
      <c r="B26" s="27"/>
      <c r="C26" s="29"/>
      <c r="D26" s="129"/>
      <c r="E26" s="128"/>
      <c r="F26" s="7"/>
      <c r="H26" s="10"/>
      <c r="I26" s="10"/>
      <c r="J26" s="10"/>
      <c r="K26" s="10"/>
      <c r="L26" s="7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</row>
    <row r="27" spans="1:99" ht="14.25" x14ac:dyDescent="0.2">
      <c r="A27" s="8"/>
      <c r="B27" s="27"/>
      <c r="C27" s="29"/>
      <c r="D27" s="129"/>
      <c r="E27" s="128"/>
      <c r="F27" s="7"/>
      <c r="G27" s="7"/>
      <c r="H27" s="7"/>
      <c r="I27" s="7"/>
      <c r="J27" s="7"/>
      <c r="K27" s="7"/>
      <c r="L27" s="7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</row>
    <row r="28" spans="1:99" ht="14.25" x14ac:dyDescent="0.2">
      <c r="A28" s="8"/>
      <c r="B28" s="27"/>
      <c r="C28" s="29"/>
      <c r="D28" s="129"/>
      <c r="E28" s="128"/>
      <c r="F28" s="7"/>
      <c r="G28" s="7"/>
      <c r="H28" s="7"/>
      <c r="I28" s="7"/>
      <c r="J28" s="7"/>
      <c r="K28" s="7"/>
      <c r="L28" s="7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</row>
    <row r="29" spans="1:99" ht="14.25" x14ac:dyDescent="0.2">
      <c r="A29" s="8"/>
      <c r="B29" s="27"/>
      <c r="C29" s="29"/>
      <c r="D29" s="129"/>
      <c r="E29" s="128"/>
      <c r="F29" s="7"/>
      <c r="G29" s="7"/>
      <c r="H29" s="7"/>
      <c r="I29" s="7"/>
      <c r="J29" s="7"/>
      <c r="K29" s="7"/>
      <c r="L29" s="7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</row>
    <row r="30" spans="1:99" ht="14.25" x14ac:dyDescent="0.2">
      <c r="A30" s="8"/>
      <c r="B30" s="27"/>
      <c r="C30" s="29"/>
      <c r="D30" s="129"/>
      <c r="E30" s="128"/>
      <c r="F30" s="7"/>
      <c r="G30" s="7"/>
      <c r="H30" s="7"/>
      <c r="I30" s="7"/>
      <c r="J30" s="7"/>
      <c r="K30" s="7"/>
      <c r="L30" s="7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</row>
    <row r="31" spans="1:99" ht="14.25" x14ac:dyDescent="0.2">
      <c r="A31" s="8"/>
      <c r="B31" s="27"/>
      <c r="C31" s="29"/>
      <c r="D31" s="129"/>
      <c r="E31" s="128"/>
      <c r="F31" s="7"/>
      <c r="G31" s="7"/>
      <c r="H31" s="7"/>
      <c r="I31" s="7"/>
      <c r="J31" s="7"/>
      <c r="K31" s="7"/>
      <c r="L31" s="7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</row>
    <row r="32" spans="1:99" ht="14.25" x14ac:dyDescent="0.2">
      <c r="A32" s="8"/>
      <c r="B32" s="27"/>
      <c r="C32" s="29"/>
      <c r="D32" s="129"/>
      <c r="E32" s="128"/>
      <c r="F32" s="7"/>
      <c r="G32" s="7"/>
      <c r="H32" s="7"/>
      <c r="I32" s="7"/>
      <c r="J32" s="7"/>
      <c r="K32" s="7"/>
      <c r="L32" s="7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</row>
    <row r="33" spans="1:99" ht="14.25" x14ac:dyDescent="0.2">
      <c r="A33" s="8"/>
      <c r="B33" s="27"/>
      <c r="C33" s="29"/>
      <c r="D33" s="129"/>
      <c r="E33" s="128"/>
      <c r="F33" s="7"/>
      <c r="G33" s="7"/>
      <c r="H33" s="7"/>
      <c r="I33" s="7"/>
      <c r="J33" s="7"/>
      <c r="K33" s="7"/>
      <c r="L33" s="7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</row>
    <row r="34" spans="1:99" ht="14.25" x14ac:dyDescent="0.2">
      <c r="A34" s="8"/>
      <c r="B34" s="27"/>
      <c r="C34" s="29"/>
      <c r="D34" s="129"/>
      <c r="E34" s="128"/>
      <c r="F34" s="7"/>
      <c r="G34" s="7"/>
      <c r="H34" s="7"/>
      <c r="I34" s="7"/>
      <c r="J34" s="7"/>
      <c r="K34" s="7"/>
      <c r="L34" s="7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</row>
    <row r="35" spans="1:99" ht="14.25" x14ac:dyDescent="0.2">
      <c r="A35" s="8"/>
      <c r="B35" s="27"/>
      <c r="C35" s="29"/>
      <c r="D35" s="129"/>
      <c r="E35" s="128"/>
      <c r="F35" s="7"/>
      <c r="G35" s="7"/>
      <c r="H35" s="7"/>
      <c r="I35" s="7"/>
      <c r="J35" s="7"/>
      <c r="K35" s="7"/>
      <c r="L35" s="7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</row>
    <row r="36" spans="1:99" ht="14.25" x14ac:dyDescent="0.2">
      <c r="A36" s="8"/>
      <c r="B36" s="27"/>
      <c r="C36" s="30"/>
      <c r="D36" s="128"/>
      <c r="E36" s="128"/>
      <c r="F36" s="7"/>
      <c r="G36" s="7"/>
      <c r="H36" s="7"/>
      <c r="I36" s="7"/>
      <c r="J36" s="7"/>
      <c r="K36" s="7"/>
      <c r="L36" s="7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</row>
    <row r="37" spans="1:99" ht="14.25" x14ac:dyDescent="0.2">
      <c r="A37" s="8"/>
      <c r="B37" s="27"/>
      <c r="C37" s="30"/>
      <c r="D37" s="128"/>
      <c r="E37" s="128"/>
      <c r="F37" s="7"/>
      <c r="G37" s="7"/>
      <c r="H37" s="7"/>
      <c r="I37" s="7"/>
      <c r="J37" s="7"/>
      <c r="K37" s="7"/>
      <c r="L37" s="7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</row>
    <row r="38" spans="1:99" ht="14.25" x14ac:dyDescent="0.2">
      <c r="A38" s="8"/>
      <c r="B38" s="7"/>
      <c r="C38" s="14"/>
      <c r="D38" s="118"/>
      <c r="E38" s="118"/>
      <c r="F38" s="7"/>
      <c r="G38" s="7"/>
      <c r="H38" s="7"/>
      <c r="I38" s="7"/>
      <c r="J38" s="7"/>
      <c r="K38" s="7"/>
      <c r="L38" s="7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</row>
    <row r="39" spans="1:99" ht="14.25" x14ac:dyDescent="0.2">
      <c r="B39" s="1"/>
      <c r="C39" s="3"/>
      <c r="D39" s="123"/>
      <c r="E39" s="123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</row>
    <row r="40" spans="1:99" ht="14.25" x14ac:dyDescent="0.2">
      <c r="B40" s="1"/>
      <c r="C40" s="3"/>
      <c r="D40" s="123"/>
      <c r="E40" s="123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</row>
    <row r="41" spans="1:99" ht="14.25" x14ac:dyDescent="0.2">
      <c r="B41" s="1"/>
      <c r="C41" s="3"/>
      <c r="D41" s="123"/>
      <c r="E41" s="123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</row>
    <row r="42" spans="1:99" ht="14.25" x14ac:dyDescent="0.2">
      <c r="B42" s="1"/>
      <c r="C42" s="3"/>
      <c r="D42" s="123"/>
      <c r="E42" s="123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</row>
    <row r="43" spans="1:99" ht="14.25" x14ac:dyDescent="0.2">
      <c r="B43" s="1"/>
      <c r="C43" s="3"/>
      <c r="D43" s="123"/>
      <c r="E43" s="123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</row>
    <row r="44" spans="1:99" ht="14.25" x14ac:dyDescent="0.2">
      <c r="B44" s="1"/>
      <c r="C44" s="3"/>
      <c r="D44" s="123"/>
      <c r="E44" s="123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</row>
    <row r="45" spans="1:99" ht="14.25" x14ac:dyDescent="0.2">
      <c r="B45" s="1"/>
      <c r="C45" s="3"/>
      <c r="D45" s="123"/>
      <c r="E45" s="123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</row>
    <row r="46" spans="1:99" ht="14.25" x14ac:dyDescent="0.2">
      <c r="B46" s="1"/>
      <c r="C46" s="3"/>
      <c r="D46" s="123"/>
      <c r="E46" s="123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</row>
    <row r="47" spans="1:99" ht="14.25" x14ac:dyDescent="0.2">
      <c r="B47" s="1"/>
      <c r="C47" s="3"/>
      <c r="D47" s="123"/>
      <c r="E47" s="123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</row>
    <row r="48" spans="1:99" ht="14.25" x14ac:dyDescent="0.2">
      <c r="B48" s="1"/>
      <c r="C48" s="3"/>
      <c r="D48" s="123"/>
      <c r="E48" s="123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</row>
    <row r="49" spans="2:99" ht="14.25" x14ac:dyDescent="0.2">
      <c r="B49" s="1"/>
      <c r="C49" s="3"/>
      <c r="D49" s="123"/>
      <c r="E49" s="123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</row>
    <row r="50" spans="2:99" ht="14.25" x14ac:dyDescent="0.2">
      <c r="B50" s="1"/>
      <c r="C50" s="3"/>
      <c r="D50" s="123"/>
      <c r="E50" s="123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</row>
    <row r="51" spans="2:99" ht="14.25" x14ac:dyDescent="0.2">
      <c r="B51" s="1"/>
      <c r="C51" s="3"/>
      <c r="D51" s="123"/>
      <c r="E51" s="123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</row>
    <row r="52" spans="2:99" ht="14.25" x14ac:dyDescent="0.2">
      <c r="B52" s="1"/>
      <c r="C52" s="3"/>
      <c r="D52" s="123"/>
      <c r="E52" s="123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</row>
    <row r="53" spans="2:99" ht="14.25" x14ac:dyDescent="0.2">
      <c r="B53" s="1"/>
      <c r="C53" s="3"/>
      <c r="D53" s="123"/>
      <c r="E53" s="123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</row>
    <row r="54" spans="2:99" ht="14.25" x14ac:dyDescent="0.2">
      <c r="B54" s="1"/>
      <c r="C54" s="3"/>
      <c r="D54" s="123"/>
      <c r="E54" s="123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</row>
    <row r="55" spans="2:99" ht="14.25" x14ac:dyDescent="0.2">
      <c r="B55" s="1"/>
      <c r="C55" s="3"/>
      <c r="D55" s="123"/>
      <c r="E55" s="123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</row>
    <row r="56" spans="2:99" ht="14.25" x14ac:dyDescent="0.2">
      <c r="B56" s="1"/>
      <c r="C56" s="3"/>
      <c r="D56" s="123"/>
      <c r="E56" s="123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</row>
    <row r="57" spans="2:99" ht="14.25" x14ac:dyDescent="0.2">
      <c r="B57" s="1"/>
      <c r="C57" s="3"/>
      <c r="D57" s="123"/>
      <c r="E57" s="123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</row>
    <row r="58" spans="2:99" ht="14.25" x14ac:dyDescent="0.2">
      <c r="B58" s="1"/>
      <c r="C58" s="3"/>
      <c r="D58" s="123"/>
      <c r="E58" s="123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</row>
    <row r="59" spans="2:99" ht="14.25" x14ac:dyDescent="0.2">
      <c r="B59" s="1"/>
      <c r="C59" s="3"/>
      <c r="D59" s="123"/>
      <c r="E59" s="123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</row>
    <row r="60" spans="2:99" ht="14.25" x14ac:dyDescent="0.2">
      <c r="B60" s="1"/>
      <c r="C60" s="3"/>
      <c r="D60" s="123"/>
      <c r="E60" s="123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</row>
    <row r="61" spans="2:99" ht="14.25" x14ac:dyDescent="0.2">
      <c r="B61" s="1"/>
      <c r="C61" s="3"/>
      <c r="D61" s="123"/>
      <c r="E61" s="123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</row>
    <row r="62" spans="2:99" ht="14.25" x14ac:dyDescent="0.2">
      <c r="B62" s="1"/>
      <c r="C62" s="3"/>
      <c r="D62" s="123"/>
      <c r="E62" s="123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</row>
    <row r="63" spans="2:99" ht="14.25" x14ac:dyDescent="0.2">
      <c r="B63" s="1"/>
      <c r="C63" s="3"/>
      <c r="D63" s="123"/>
      <c r="E63" s="123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</row>
    <row r="64" spans="2:99" ht="14.25" x14ac:dyDescent="0.2">
      <c r="B64" s="1"/>
      <c r="C64" s="3"/>
      <c r="D64" s="123"/>
      <c r="E64" s="123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</row>
    <row r="65" spans="2:99" ht="14.25" x14ac:dyDescent="0.2">
      <c r="B65" s="1"/>
      <c r="C65" s="3"/>
      <c r="D65" s="123"/>
      <c r="E65" s="123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</row>
    <row r="66" spans="2:99" ht="14.25" x14ac:dyDescent="0.2">
      <c r="B66" s="1"/>
      <c r="C66" s="3"/>
      <c r="D66" s="123"/>
      <c r="E66" s="123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</row>
    <row r="67" spans="2:99" ht="14.25" x14ac:dyDescent="0.2">
      <c r="B67" s="1"/>
      <c r="C67" s="3"/>
      <c r="D67" s="123"/>
      <c r="E67" s="123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</row>
    <row r="68" spans="2:99" ht="14.25" x14ac:dyDescent="0.2">
      <c r="B68" s="1"/>
      <c r="C68" s="3"/>
      <c r="D68" s="123"/>
      <c r="E68" s="123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</row>
    <row r="69" spans="2:99" ht="14.25" x14ac:dyDescent="0.2">
      <c r="B69" s="1"/>
      <c r="C69" s="3"/>
      <c r="D69" s="123"/>
      <c r="E69" s="123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</row>
    <row r="70" spans="2:99" ht="14.25" x14ac:dyDescent="0.2">
      <c r="B70" s="1"/>
      <c r="C70" s="3"/>
      <c r="D70" s="123"/>
      <c r="E70" s="123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</row>
    <row r="71" spans="2:99" ht="14.25" x14ac:dyDescent="0.2">
      <c r="B71" s="1"/>
      <c r="C71" s="3"/>
      <c r="D71" s="123"/>
      <c r="E71" s="123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</row>
    <row r="72" spans="2:99" ht="14.25" x14ac:dyDescent="0.2">
      <c r="B72" s="1"/>
      <c r="C72" s="3"/>
      <c r="D72" s="123"/>
      <c r="E72" s="123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</row>
    <row r="73" spans="2:99" ht="14.25" x14ac:dyDescent="0.2">
      <c r="B73" s="1"/>
      <c r="C73" s="3"/>
      <c r="D73" s="123"/>
      <c r="E73" s="123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</row>
    <row r="74" spans="2:99" ht="14.25" x14ac:dyDescent="0.2">
      <c r="B74" s="1"/>
      <c r="C74" s="3"/>
      <c r="D74" s="123"/>
      <c r="E74" s="123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</row>
    <row r="75" spans="2:99" ht="14.25" x14ac:dyDescent="0.2">
      <c r="B75" s="1"/>
      <c r="C75" s="3"/>
      <c r="D75" s="123"/>
      <c r="E75" s="123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</row>
    <row r="76" spans="2:99" ht="14.25" x14ac:dyDescent="0.2">
      <c r="B76" s="1"/>
      <c r="C76" s="3"/>
      <c r="D76" s="123"/>
      <c r="E76" s="123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</row>
    <row r="77" spans="2:99" ht="14.25" x14ac:dyDescent="0.2">
      <c r="B77" s="1"/>
      <c r="C77" s="3"/>
      <c r="D77" s="123"/>
      <c r="E77" s="123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</row>
    <row r="78" spans="2:99" ht="14.25" x14ac:dyDescent="0.2">
      <c r="B78" s="1"/>
      <c r="C78" s="3"/>
      <c r="D78" s="123"/>
      <c r="E78" s="123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</row>
    <row r="79" spans="2:99" ht="14.25" x14ac:dyDescent="0.2">
      <c r="B79" s="1"/>
      <c r="C79" s="3"/>
      <c r="D79" s="123"/>
      <c r="E79" s="123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</row>
    <row r="80" spans="2:99" ht="14.25" x14ac:dyDescent="0.2">
      <c r="B80" s="1"/>
      <c r="C80" s="3"/>
      <c r="D80" s="123"/>
      <c r="E80" s="123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</row>
    <row r="81" spans="2:99" ht="14.25" x14ac:dyDescent="0.2">
      <c r="B81" s="1"/>
      <c r="C81" s="3"/>
      <c r="D81" s="123"/>
      <c r="E81" s="123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</row>
    <row r="82" spans="2:99" ht="14.25" x14ac:dyDescent="0.2">
      <c r="B82" s="1"/>
      <c r="C82" s="3"/>
      <c r="D82" s="123"/>
      <c r="E82" s="123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</row>
    <row r="83" spans="2:99" ht="14.25" x14ac:dyDescent="0.2">
      <c r="B83" s="1"/>
      <c r="C83" s="3"/>
      <c r="D83" s="123"/>
      <c r="E83" s="123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</row>
    <row r="84" spans="2:99" ht="14.25" x14ac:dyDescent="0.2">
      <c r="B84" s="1"/>
      <c r="C84" s="3"/>
      <c r="D84" s="123"/>
      <c r="E84" s="123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</row>
    <row r="85" spans="2:99" ht="14.25" x14ac:dyDescent="0.2">
      <c r="B85" s="1"/>
      <c r="C85" s="3"/>
      <c r="D85" s="123"/>
      <c r="E85" s="123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</row>
    <row r="86" spans="2:99" ht="14.25" x14ac:dyDescent="0.2">
      <c r="B86" s="1"/>
      <c r="C86" s="3"/>
      <c r="D86" s="123"/>
      <c r="E86" s="123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</row>
    <row r="87" spans="2:99" ht="14.25" x14ac:dyDescent="0.2">
      <c r="B87" s="1"/>
      <c r="C87" s="3"/>
      <c r="D87" s="123"/>
      <c r="E87" s="123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</row>
    <row r="88" spans="2:99" ht="14.25" x14ac:dyDescent="0.2">
      <c r="B88" s="1"/>
      <c r="C88" s="3"/>
      <c r="D88" s="123"/>
      <c r="E88" s="123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</row>
    <row r="89" spans="2:99" ht="14.25" x14ac:dyDescent="0.2">
      <c r="B89" s="1"/>
      <c r="C89" s="3"/>
      <c r="D89" s="123"/>
      <c r="E89" s="123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</row>
    <row r="90" spans="2:99" ht="14.25" x14ac:dyDescent="0.2">
      <c r="B90" s="1"/>
      <c r="C90" s="3"/>
      <c r="D90" s="123"/>
      <c r="E90" s="123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</row>
    <row r="91" spans="2:99" ht="14.25" x14ac:dyDescent="0.2">
      <c r="B91" s="1"/>
      <c r="C91" s="3"/>
      <c r="D91" s="123"/>
      <c r="E91" s="123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</row>
    <row r="92" spans="2:99" ht="14.25" x14ac:dyDescent="0.2">
      <c r="B92" s="1"/>
      <c r="C92" s="3"/>
      <c r="D92" s="123"/>
      <c r="E92" s="123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</row>
    <row r="93" spans="2:99" ht="14.25" x14ac:dyDescent="0.2">
      <c r="B93" s="1"/>
      <c r="C93" s="3"/>
      <c r="D93" s="123"/>
      <c r="E93" s="123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</row>
    <row r="94" spans="2:99" ht="14.25" x14ac:dyDescent="0.2">
      <c r="B94" s="1"/>
      <c r="C94" s="3"/>
      <c r="D94" s="123"/>
      <c r="E94" s="123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</row>
    <row r="95" spans="2:99" ht="14.25" x14ac:dyDescent="0.2">
      <c r="B95" s="1"/>
      <c r="C95" s="3"/>
      <c r="D95" s="123"/>
      <c r="E95" s="123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</row>
    <row r="96" spans="2:99" ht="14.25" x14ac:dyDescent="0.2">
      <c r="B96" s="1"/>
      <c r="C96" s="3"/>
      <c r="D96" s="123"/>
      <c r="E96" s="123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</row>
    <row r="97" spans="2:99" ht="14.25" x14ac:dyDescent="0.2">
      <c r="B97" s="1"/>
      <c r="C97" s="3"/>
      <c r="D97" s="123"/>
      <c r="E97" s="123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</row>
    <row r="98" spans="2:99" ht="14.25" x14ac:dyDescent="0.2">
      <c r="B98" s="1"/>
      <c r="C98" s="3"/>
      <c r="D98" s="123"/>
      <c r="E98" s="123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</row>
    <row r="99" spans="2:99" ht="14.25" x14ac:dyDescent="0.2">
      <c r="B99" s="1"/>
      <c r="C99" s="3"/>
      <c r="D99" s="123"/>
      <c r="E99" s="123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</row>
    <row r="100" spans="2:99" ht="14.25" x14ac:dyDescent="0.2">
      <c r="B100" s="1"/>
      <c r="C100" s="3"/>
      <c r="D100" s="123"/>
      <c r="E100" s="123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</row>
    <row r="101" spans="2:99" ht="14.25" x14ac:dyDescent="0.2">
      <c r="B101" s="1"/>
      <c r="C101" s="3"/>
      <c r="D101" s="123"/>
      <c r="E101" s="123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</row>
    <row r="102" spans="2:99" ht="14.25" x14ac:dyDescent="0.2">
      <c r="B102" s="1"/>
      <c r="C102" s="3"/>
      <c r="D102" s="123"/>
      <c r="E102" s="123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</row>
    <row r="103" spans="2:99" ht="14.25" x14ac:dyDescent="0.2">
      <c r="B103" s="1"/>
      <c r="C103" s="3"/>
      <c r="D103" s="123"/>
      <c r="E103" s="123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</row>
    <row r="104" spans="2:99" ht="14.25" x14ac:dyDescent="0.2">
      <c r="B104" s="1"/>
      <c r="C104" s="3"/>
      <c r="D104" s="123"/>
      <c r="E104" s="123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</row>
    <row r="105" spans="2:99" ht="14.25" x14ac:dyDescent="0.2">
      <c r="B105" s="1"/>
      <c r="C105" s="3"/>
      <c r="D105" s="123"/>
      <c r="E105" s="123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</row>
    <row r="106" spans="2:99" ht="14.25" x14ac:dyDescent="0.2">
      <c r="B106" s="1"/>
      <c r="C106" s="3"/>
      <c r="D106" s="123"/>
      <c r="E106" s="123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</row>
    <row r="107" spans="2:99" ht="14.25" x14ac:dyDescent="0.2">
      <c r="B107" s="1"/>
      <c r="C107" s="3"/>
      <c r="D107" s="123"/>
      <c r="E107" s="123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</row>
    <row r="108" spans="2:99" ht="14.25" x14ac:dyDescent="0.2">
      <c r="B108" s="1"/>
      <c r="C108" s="3"/>
      <c r="D108" s="123"/>
      <c r="E108" s="123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</row>
    <row r="109" spans="2:99" ht="14.25" x14ac:dyDescent="0.2">
      <c r="B109" s="1"/>
      <c r="C109" s="3"/>
      <c r="D109" s="123"/>
      <c r="E109" s="123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</row>
    <row r="110" spans="2:99" ht="14.25" x14ac:dyDescent="0.2">
      <c r="B110" s="1"/>
      <c r="C110" s="3"/>
      <c r="D110" s="123"/>
      <c r="E110" s="123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</row>
    <row r="111" spans="2:99" ht="14.25" x14ac:dyDescent="0.2">
      <c r="B111" s="1"/>
      <c r="C111" s="3"/>
      <c r="D111" s="123"/>
      <c r="E111" s="123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</row>
    <row r="112" spans="2:99" ht="14.25" x14ac:dyDescent="0.2">
      <c r="B112" s="1"/>
      <c r="C112" s="3"/>
      <c r="D112" s="123"/>
      <c r="E112" s="123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</row>
    <row r="113" spans="2:99" ht="14.25" x14ac:dyDescent="0.2">
      <c r="B113" s="1"/>
      <c r="C113" s="3"/>
      <c r="D113" s="123"/>
      <c r="E113" s="123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</row>
    <row r="114" spans="2:99" ht="14.25" x14ac:dyDescent="0.2">
      <c r="B114" s="1"/>
      <c r="C114" s="3"/>
      <c r="D114" s="123"/>
      <c r="E114" s="123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</row>
    <row r="115" spans="2:99" ht="14.25" x14ac:dyDescent="0.2">
      <c r="B115" s="1"/>
      <c r="C115" s="3"/>
      <c r="D115" s="123"/>
      <c r="E115" s="123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</row>
    <row r="116" spans="2:99" ht="14.25" x14ac:dyDescent="0.2">
      <c r="B116" s="1"/>
      <c r="C116" s="3"/>
      <c r="D116" s="123"/>
      <c r="E116" s="123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</row>
    <row r="117" spans="2:99" ht="14.25" x14ac:dyDescent="0.2">
      <c r="B117" s="1"/>
      <c r="C117" s="3"/>
      <c r="D117" s="123"/>
      <c r="E117" s="123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</row>
    <row r="118" spans="2:99" ht="14.25" x14ac:dyDescent="0.2">
      <c r="B118" s="1"/>
      <c r="C118" s="3"/>
      <c r="D118" s="123"/>
      <c r="E118" s="123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</row>
    <row r="119" spans="2:99" ht="14.25" x14ac:dyDescent="0.2">
      <c r="B119" s="1"/>
      <c r="C119" s="3"/>
      <c r="D119" s="123"/>
      <c r="E119" s="123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</row>
    <row r="120" spans="2:99" ht="14.25" x14ac:dyDescent="0.2">
      <c r="B120" s="1"/>
      <c r="C120" s="3"/>
      <c r="D120" s="123"/>
      <c r="E120" s="123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</row>
    <row r="121" spans="2:99" ht="14.25" x14ac:dyDescent="0.2">
      <c r="B121" s="1"/>
      <c r="C121" s="3"/>
      <c r="D121" s="123"/>
      <c r="E121" s="123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</row>
    <row r="122" spans="2:99" ht="14.25" x14ac:dyDescent="0.2">
      <c r="B122" s="1"/>
      <c r="C122" s="3"/>
      <c r="D122" s="123"/>
      <c r="E122" s="123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</row>
    <row r="123" spans="2:99" ht="14.25" x14ac:dyDescent="0.2">
      <c r="B123" s="1"/>
      <c r="C123" s="3"/>
      <c r="D123" s="123"/>
      <c r="E123" s="123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</row>
    <row r="124" spans="2:99" ht="14.25" x14ac:dyDescent="0.2">
      <c r="B124" s="1"/>
      <c r="C124" s="3"/>
      <c r="D124" s="123"/>
      <c r="E124" s="123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</row>
    <row r="125" spans="2:99" ht="14.25" x14ac:dyDescent="0.2">
      <c r="B125" s="1"/>
      <c r="C125" s="3"/>
      <c r="D125" s="123"/>
      <c r="E125" s="123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</row>
    <row r="126" spans="2:99" ht="14.25" x14ac:dyDescent="0.2">
      <c r="B126" s="1"/>
      <c r="C126" s="3"/>
      <c r="D126" s="123"/>
      <c r="E126" s="123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</row>
    <row r="127" spans="2:99" ht="14.25" x14ac:dyDescent="0.2">
      <c r="B127" s="1"/>
      <c r="C127" s="3"/>
      <c r="D127" s="123"/>
      <c r="E127" s="123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</row>
    <row r="128" spans="2:99" ht="14.25" x14ac:dyDescent="0.2">
      <c r="B128" s="1"/>
      <c r="C128" s="3"/>
      <c r="D128" s="123"/>
      <c r="E128" s="123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</row>
    <row r="129" spans="2:99" ht="14.25" x14ac:dyDescent="0.2">
      <c r="B129" s="1"/>
      <c r="C129" s="3"/>
      <c r="D129" s="123"/>
      <c r="E129" s="123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</row>
    <row r="130" spans="2:99" ht="14.25" x14ac:dyDescent="0.2">
      <c r="B130" s="1"/>
      <c r="C130" s="3"/>
      <c r="D130" s="123"/>
      <c r="E130" s="123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</row>
    <row r="131" spans="2:99" ht="14.25" x14ac:dyDescent="0.2">
      <c r="B131" s="1"/>
      <c r="C131" s="3"/>
      <c r="D131" s="123"/>
      <c r="E131" s="123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</row>
    <row r="132" spans="2:99" ht="14.25" x14ac:dyDescent="0.2">
      <c r="B132" s="1"/>
      <c r="C132" s="3"/>
      <c r="D132" s="123"/>
      <c r="E132" s="123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</row>
    <row r="133" spans="2:99" ht="14.25" x14ac:dyDescent="0.2">
      <c r="B133" s="1"/>
      <c r="C133" s="3"/>
      <c r="D133" s="123"/>
      <c r="E133" s="123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</row>
    <row r="134" spans="2:99" ht="14.25" x14ac:dyDescent="0.2">
      <c r="B134" s="1"/>
      <c r="C134" s="3"/>
      <c r="D134" s="123"/>
      <c r="E134" s="123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</row>
    <row r="135" spans="2:99" ht="14.25" x14ac:dyDescent="0.2">
      <c r="B135" s="1"/>
      <c r="C135" s="3"/>
      <c r="D135" s="123"/>
      <c r="E135" s="123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</row>
    <row r="136" spans="2:99" ht="14.25" x14ac:dyDescent="0.2">
      <c r="B136" s="1"/>
      <c r="C136" s="3"/>
      <c r="D136" s="123"/>
      <c r="E136" s="123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</row>
    <row r="137" spans="2:99" ht="14.25" x14ac:dyDescent="0.2">
      <c r="B137" s="1"/>
      <c r="C137" s="3"/>
      <c r="D137" s="123"/>
      <c r="E137" s="123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</row>
    <row r="138" spans="2:99" ht="14.25" x14ac:dyDescent="0.2">
      <c r="B138" s="1"/>
      <c r="C138" s="3"/>
      <c r="D138" s="123"/>
      <c r="E138" s="123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</row>
    <row r="139" spans="2:99" ht="14.25" x14ac:dyDescent="0.2">
      <c r="B139" s="1"/>
      <c r="C139" s="3"/>
      <c r="D139" s="123"/>
      <c r="E139" s="123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</row>
    <row r="140" spans="2:99" ht="14.25" x14ac:dyDescent="0.2">
      <c r="B140" s="1"/>
      <c r="C140" s="3"/>
      <c r="D140" s="123"/>
      <c r="E140" s="123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</row>
    <row r="141" spans="2:99" ht="14.25" x14ac:dyDescent="0.2">
      <c r="B141" s="1"/>
      <c r="C141" s="3"/>
      <c r="D141" s="123"/>
      <c r="E141" s="123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</row>
    <row r="142" spans="2:99" ht="14.25" x14ac:dyDescent="0.2">
      <c r="B142" s="1"/>
      <c r="C142" s="3"/>
      <c r="D142" s="123"/>
      <c r="E142" s="123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</row>
    <row r="143" spans="2:99" ht="14.25" x14ac:dyDescent="0.2">
      <c r="B143" s="1"/>
      <c r="C143" s="3"/>
      <c r="D143" s="123"/>
      <c r="E143" s="123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</row>
    <row r="144" spans="2:99" ht="14.25" x14ac:dyDescent="0.2">
      <c r="B144" s="1"/>
      <c r="C144" s="3"/>
      <c r="D144" s="123"/>
      <c r="E144" s="123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</row>
    <row r="145" spans="2:99" ht="14.25" x14ac:dyDescent="0.2">
      <c r="B145" s="1"/>
      <c r="C145" s="3"/>
      <c r="D145" s="123"/>
      <c r="E145" s="123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</row>
    <row r="146" spans="2:99" ht="14.25" x14ac:dyDescent="0.2">
      <c r="B146" s="1"/>
      <c r="C146" s="3"/>
      <c r="D146" s="123"/>
      <c r="E146" s="123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</row>
    <row r="147" spans="2:99" ht="14.25" x14ac:dyDescent="0.2">
      <c r="B147" s="1"/>
      <c r="C147" s="3"/>
      <c r="D147" s="123"/>
      <c r="E147" s="123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</row>
    <row r="148" spans="2:99" ht="14.25" x14ac:dyDescent="0.2">
      <c r="B148" s="1"/>
      <c r="C148" s="3"/>
      <c r="D148" s="123"/>
      <c r="E148" s="123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</row>
    <row r="149" spans="2:99" ht="14.25" x14ac:dyDescent="0.2">
      <c r="B149" s="1"/>
      <c r="C149" s="3"/>
      <c r="D149" s="123"/>
      <c r="E149" s="123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</row>
    <row r="150" spans="2:99" ht="14.25" x14ac:dyDescent="0.2">
      <c r="B150" s="1"/>
      <c r="C150" s="3"/>
      <c r="D150" s="123"/>
      <c r="E150" s="123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</row>
    <row r="151" spans="2:99" ht="14.25" x14ac:dyDescent="0.2">
      <c r="B151" s="1"/>
      <c r="C151" s="3"/>
      <c r="D151" s="123"/>
      <c r="E151" s="123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</row>
    <row r="152" spans="2:99" ht="14.25" x14ac:dyDescent="0.2">
      <c r="B152" s="1"/>
      <c r="C152" s="3"/>
      <c r="D152" s="123"/>
      <c r="E152" s="123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</row>
    <row r="153" spans="2:99" ht="14.25" x14ac:dyDescent="0.2">
      <c r="B153" s="1"/>
      <c r="C153" s="3"/>
      <c r="D153" s="123"/>
      <c r="E153" s="123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</row>
    <row r="154" spans="2:99" ht="14.25" x14ac:dyDescent="0.2">
      <c r="B154" s="1"/>
      <c r="C154" s="3"/>
      <c r="D154" s="123"/>
      <c r="E154" s="123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</row>
    <row r="155" spans="2:99" ht="14.25" x14ac:dyDescent="0.2">
      <c r="B155" s="1"/>
      <c r="C155" s="3"/>
      <c r="D155" s="123"/>
      <c r="E155" s="123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</row>
    <row r="156" spans="2:99" ht="14.25" x14ac:dyDescent="0.2">
      <c r="B156" s="1"/>
      <c r="C156" s="3"/>
      <c r="D156" s="123"/>
      <c r="E156" s="123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</row>
    <row r="157" spans="2:99" ht="14.25" x14ac:dyDescent="0.2">
      <c r="B157" s="1"/>
      <c r="C157" s="3"/>
      <c r="D157" s="123"/>
      <c r="E157" s="123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</row>
    <row r="158" spans="2:99" ht="14.25" x14ac:dyDescent="0.2">
      <c r="B158" s="1"/>
      <c r="C158" s="3"/>
      <c r="D158" s="123"/>
      <c r="E158" s="123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</row>
    <row r="159" spans="2:99" ht="14.25" x14ac:dyDescent="0.2">
      <c r="B159" s="1"/>
      <c r="C159" s="3"/>
      <c r="D159" s="123"/>
      <c r="E159" s="123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</row>
    <row r="160" spans="2:99" ht="14.25" x14ac:dyDescent="0.2">
      <c r="B160" s="1"/>
      <c r="C160" s="3"/>
      <c r="D160" s="123"/>
      <c r="E160" s="123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</row>
    <row r="161" spans="2:99" ht="14.25" x14ac:dyDescent="0.2">
      <c r="B161" s="1"/>
      <c r="C161" s="3"/>
      <c r="D161" s="123"/>
      <c r="E161" s="123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</row>
    <row r="162" spans="2:99" ht="14.25" x14ac:dyDescent="0.2">
      <c r="B162" s="1"/>
      <c r="C162" s="3"/>
      <c r="D162" s="123"/>
      <c r="E162" s="123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</row>
    <row r="163" spans="2:99" ht="14.25" x14ac:dyDescent="0.2">
      <c r="B163" s="1"/>
      <c r="C163" s="3"/>
      <c r="D163" s="123"/>
      <c r="E163" s="123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</row>
    <row r="164" spans="2:99" ht="14.25" x14ac:dyDescent="0.2">
      <c r="B164" s="1"/>
      <c r="C164" s="3"/>
      <c r="D164" s="123"/>
      <c r="E164" s="123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</row>
    <row r="165" spans="2:99" ht="14.25" x14ac:dyDescent="0.2">
      <c r="B165" s="1"/>
      <c r="C165" s="3"/>
      <c r="D165" s="123"/>
      <c r="E165" s="123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</row>
    <row r="166" spans="2:99" ht="14.25" x14ac:dyDescent="0.2">
      <c r="B166" s="1"/>
      <c r="C166" s="3"/>
      <c r="D166" s="123"/>
      <c r="E166" s="123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</row>
    <row r="167" spans="2:99" ht="14.25" x14ac:dyDescent="0.2">
      <c r="B167" s="1"/>
      <c r="C167" s="3"/>
      <c r="D167" s="123"/>
      <c r="E167" s="123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</row>
    <row r="168" spans="2:99" ht="14.25" x14ac:dyDescent="0.2">
      <c r="B168" s="1"/>
      <c r="C168" s="3"/>
      <c r="D168" s="123"/>
      <c r="E168" s="123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</row>
    <row r="169" spans="2:99" ht="14.25" x14ac:dyDescent="0.2">
      <c r="B169" s="1"/>
      <c r="C169" s="3"/>
      <c r="D169" s="123"/>
      <c r="E169" s="123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</row>
    <row r="170" spans="2:99" ht="14.25" x14ac:dyDescent="0.2">
      <c r="B170" s="1"/>
      <c r="C170" s="3"/>
      <c r="D170" s="123"/>
      <c r="E170" s="123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</row>
    <row r="171" spans="2:99" ht="14.25" x14ac:dyDescent="0.2">
      <c r="B171" s="1"/>
      <c r="C171" s="3"/>
      <c r="D171" s="123"/>
      <c r="E171" s="123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</row>
    <row r="172" spans="2:99" ht="14.25" x14ac:dyDescent="0.2">
      <c r="B172" s="1"/>
      <c r="C172" s="3"/>
      <c r="D172" s="123"/>
      <c r="E172" s="123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</row>
    <row r="173" spans="2:99" ht="14.25" x14ac:dyDescent="0.2">
      <c r="B173" s="1"/>
      <c r="C173" s="3"/>
      <c r="D173" s="123"/>
      <c r="E173" s="123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</row>
    <row r="174" spans="2:99" ht="14.25" x14ac:dyDescent="0.2">
      <c r="B174" s="1"/>
      <c r="C174" s="3"/>
      <c r="D174" s="123"/>
      <c r="E174" s="123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</row>
    <row r="175" spans="2:99" ht="14.25" x14ac:dyDescent="0.2">
      <c r="B175" s="1"/>
      <c r="C175" s="3"/>
      <c r="D175" s="123"/>
      <c r="E175" s="123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</row>
    <row r="176" spans="2:99" ht="14.25" x14ac:dyDescent="0.2">
      <c r="B176" s="1"/>
      <c r="C176" s="3"/>
      <c r="D176" s="123"/>
      <c r="E176" s="123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</row>
    <row r="177" spans="2:99" ht="14.25" x14ac:dyDescent="0.2">
      <c r="B177" s="1"/>
      <c r="C177" s="3"/>
      <c r="D177" s="123"/>
      <c r="E177" s="123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</row>
    <row r="178" spans="2:99" ht="14.25" x14ac:dyDescent="0.2">
      <c r="B178" s="1"/>
      <c r="C178" s="3"/>
      <c r="D178" s="123"/>
      <c r="E178" s="123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</row>
    <row r="179" spans="2:99" ht="14.25" x14ac:dyDescent="0.2">
      <c r="B179" s="1"/>
      <c r="C179" s="3"/>
      <c r="D179" s="123"/>
      <c r="E179" s="123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</row>
    <row r="180" spans="2:99" ht="14.25" x14ac:dyDescent="0.2">
      <c r="B180" s="1"/>
      <c r="C180" s="3"/>
      <c r="D180" s="123"/>
      <c r="E180" s="123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</row>
    <row r="181" spans="2:99" ht="14.25" x14ac:dyDescent="0.2">
      <c r="B181" s="1"/>
      <c r="C181" s="3"/>
      <c r="D181" s="123"/>
      <c r="E181" s="123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</row>
    <row r="182" spans="2:99" ht="14.25" x14ac:dyDescent="0.2">
      <c r="B182" s="1"/>
      <c r="C182" s="3"/>
      <c r="D182" s="123"/>
      <c r="E182" s="123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</row>
    <row r="183" spans="2:99" ht="14.25" x14ac:dyDescent="0.2">
      <c r="B183" s="1"/>
      <c r="C183" s="3"/>
      <c r="D183" s="123"/>
      <c r="E183" s="123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</row>
    <row r="184" spans="2:99" ht="14.25" x14ac:dyDescent="0.2">
      <c r="B184" s="1"/>
      <c r="C184" s="3"/>
      <c r="D184" s="123"/>
      <c r="E184" s="123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</row>
    <row r="185" spans="2:99" ht="14.25" x14ac:dyDescent="0.2">
      <c r="B185" s="1"/>
      <c r="C185" s="3"/>
      <c r="D185" s="123"/>
      <c r="E185" s="123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</row>
    <row r="186" spans="2:99" ht="14.25" x14ac:dyDescent="0.2">
      <c r="B186" s="1"/>
      <c r="C186" s="3"/>
      <c r="D186" s="123"/>
      <c r="E186" s="123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</row>
    <row r="187" spans="2:99" ht="14.25" x14ac:dyDescent="0.2">
      <c r="B187" s="1"/>
      <c r="C187" s="3"/>
      <c r="D187" s="123"/>
      <c r="E187" s="123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</row>
    <row r="188" spans="2:99" ht="14.25" x14ac:dyDescent="0.2">
      <c r="B188" s="1"/>
      <c r="C188" s="3"/>
      <c r="D188" s="123"/>
      <c r="E188" s="123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</row>
    <row r="189" spans="2:99" ht="14.25" x14ac:dyDescent="0.2">
      <c r="B189" s="1"/>
      <c r="C189" s="3"/>
      <c r="D189" s="123"/>
      <c r="E189" s="123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</row>
    <row r="190" spans="2:99" ht="14.25" x14ac:dyDescent="0.2">
      <c r="B190" s="1"/>
      <c r="C190" s="3"/>
      <c r="D190" s="123"/>
      <c r="E190" s="123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</row>
    <row r="191" spans="2:99" ht="14.25" x14ac:dyDescent="0.2">
      <c r="B191" s="1"/>
      <c r="C191" s="3"/>
      <c r="D191" s="123"/>
      <c r="E191" s="123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</row>
    <row r="192" spans="2:99" ht="14.25" x14ac:dyDescent="0.2">
      <c r="B192" s="1"/>
      <c r="C192" s="3"/>
      <c r="D192" s="123"/>
      <c r="E192" s="123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</row>
    <row r="193" spans="2:99" ht="14.25" x14ac:dyDescent="0.2">
      <c r="B193" s="1"/>
      <c r="C193" s="3"/>
      <c r="D193" s="123"/>
      <c r="E193" s="123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</row>
    <row r="194" spans="2:99" ht="14.25" x14ac:dyDescent="0.2">
      <c r="B194" s="1"/>
      <c r="C194" s="3"/>
      <c r="D194" s="123"/>
      <c r="E194" s="123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</row>
    <row r="195" spans="2:99" ht="14.25" x14ac:dyDescent="0.2">
      <c r="B195" s="1"/>
      <c r="C195" s="3"/>
      <c r="D195" s="123"/>
      <c r="E195" s="123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</row>
    <row r="196" spans="2:99" ht="14.25" x14ac:dyDescent="0.2">
      <c r="B196" s="1"/>
      <c r="C196" s="3"/>
      <c r="D196" s="123"/>
      <c r="E196" s="123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</row>
    <row r="197" spans="2:99" ht="14.25" x14ac:dyDescent="0.2">
      <c r="B197" s="1"/>
      <c r="C197" s="3"/>
      <c r="D197" s="123"/>
      <c r="E197" s="123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</row>
    <row r="198" spans="2:99" ht="14.25" x14ac:dyDescent="0.2">
      <c r="B198" s="1"/>
      <c r="C198" s="3"/>
      <c r="D198" s="123"/>
      <c r="E198" s="123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</row>
    <row r="199" spans="2:99" ht="14.25" x14ac:dyDescent="0.2">
      <c r="B199" s="1"/>
      <c r="C199" s="3"/>
      <c r="D199" s="123"/>
      <c r="E199" s="123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</row>
    <row r="200" spans="2:99" ht="14.25" x14ac:dyDescent="0.2">
      <c r="B200" s="1"/>
      <c r="C200" s="3"/>
      <c r="D200" s="123"/>
      <c r="E200" s="123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</row>
    <row r="201" spans="2:99" ht="14.25" x14ac:dyDescent="0.2">
      <c r="B201" s="1"/>
      <c r="C201" s="3"/>
      <c r="D201" s="123"/>
      <c r="E201" s="123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</row>
    <row r="202" spans="2:99" ht="14.25" x14ac:dyDescent="0.2">
      <c r="B202" s="1"/>
      <c r="C202" s="3"/>
      <c r="D202" s="123"/>
      <c r="E202" s="123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</row>
    <row r="203" spans="2:99" ht="14.25" x14ac:dyDescent="0.2">
      <c r="B203" s="1"/>
      <c r="C203" s="3"/>
      <c r="D203" s="123"/>
      <c r="E203" s="123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</row>
    <row r="204" spans="2:99" ht="14.25" x14ac:dyDescent="0.2">
      <c r="B204" s="1"/>
      <c r="C204" s="3"/>
      <c r="D204" s="123"/>
      <c r="E204" s="123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</row>
    <row r="205" spans="2:99" ht="14.25" x14ac:dyDescent="0.2">
      <c r="B205" s="1"/>
      <c r="C205" s="3"/>
      <c r="D205" s="123"/>
      <c r="E205" s="123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</row>
    <row r="206" spans="2:99" ht="14.25" x14ac:dyDescent="0.2">
      <c r="B206" s="1"/>
      <c r="C206" s="3"/>
      <c r="D206" s="123"/>
      <c r="E206" s="123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</row>
    <row r="207" spans="2:99" ht="14.25" x14ac:dyDescent="0.2">
      <c r="B207" s="1"/>
      <c r="C207" s="3"/>
      <c r="D207" s="123"/>
      <c r="E207" s="123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</row>
    <row r="208" spans="2:99" ht="14.25" x14ac:dyDescent="0.2">
      <c r="B208" s="1"/>
      <c r="C208" s="3"/>
      <c r="D208" s="123"/>
      <c r="E208" s="123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</row>
    <row r="209" spans="2:99" ht="14.25" x14ac:dyDescent="0.2">
      <c r="B209" s="1"/>
      <c r="C209" s="3"/>
      <c r="D209" s="123"/>
      <c r="E209" s="123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</row>
    <row r="210" spans="2:99" ht="14.25" x14ac:dyDescent="0.2">
      <c r="B210" s="1"/>
      <c r="C210" s="3"/>
      <c r="D210" s="123"/>
      <c r="E210" s="123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</row>
    <row r="211" spans="2:99" ht="14.25" x14ac:dyDescent="0.2">
      <c r="B211" s="1"/>
      <c r="C211" s="3"/>
      <c r="D211" s="123"/>
      <c r="E211" s="123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</row>
    <row r="212" spans="2:99" ht="14.25" x14ac:dyDescent="0.2">
      <c r="B212" s="1"/>
      <c r="C212" s="3"/>
      <c r="D212" s="123"/>
      <c r="E212" s="123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</row>
    <row r="213" spans="2:99" ht="14.25" x14ac:dyDescent="0.2">
      <c r="B213" s="1"/>
      <c r="C213" s="3"/>
      <c r="D213" s="123"/>
      <c r="E213" s="123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</row>
    <row r="214" spans="2:99" ht="14.25" x14ac:dyDescent="0.2">
      <c r="B214" s="1"/>
      <c r="C214" s="3"/>
      <c r="D214" s="123"/>
      <c r="E214" s="123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</row>
    <row r="215" spans="2:99" ht="14.25" x14ac:dyDescent="0.2">
      <c r="B215" s="1"/>
      <c r="C215" s="3"/>
      <c r="D215" s="123"/>
      <c r="E215" s="123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</row>
    <row r="216" spans="2:99" ht="14.25" x14ac:dyDescent="0.2">
      <c r="B216" s="1"/>
      <c r="C216" s="3"/>
      <c r="D216" s="123"/>
      <c r="E216" s="123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</row>
    <row r="217" spans="2:99" ht="14.25" x14ac:dyDescent="0.2">
      <c r="B217" s="1"/>
      <c r="C217" s="3"/>
      <c r="D217" s="123"/>
      <c r="E217" s="123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</row>
    <row r="218" spans="2:99" ht="14.25" x14ac:dyDescent="0.2">
      <c r="B218" s="1"/>
      <c r="C218" s="3"/>
      <c r="D218" s="123"/>
      <c r="E218" s="123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</row>
    <row r="219" spans="2:99" ht="14.25" x14ac:dyDescent="0.2">
      <c r="B219" s="1"/>
      <c r="C219" s="3"/>
      <c r="D219" s="123"/>
      <c r="E219" s="123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</row>
    <row r="220" spans="2:99" ht="14.25" x14ac:dyDescent="0.2">
      <c r="B220" s="1"/>
      <c r="C220" s="3"/>
      <c r="D220" s="123"/>
      <c r="E220" s="123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</row>
    <row r="221" spans="2:99" ht="14.25" x14ac:dyDescent="0.2">
      <c r="B221" s="1"/>
      <c r="C221" s="3"/>
      <c r="D221" s="123"/>
      <c r="E221" s="123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</row>
    <row r="222" spans="2:99" ht="14.25" x14ac:dyDescent="0.2">
      <c r="B222" s="1"/>
      <c r="C222" s="3"/>
      <c r="D222" s="123"/>
      <c r="E222" s="123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</row>
    <row r="223" spans="2:99" ht="14.25" x14ac:dyDescent="0.2">
      <c r="B223" s="1"/>
      <c r="C223" s="3"/>
      <c r="D223" s="123"/>
      <c r="E223" s="123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</row>
    <row r="224" spans="2:99" ht="14.25" x14ac:dyDescent="0.2">
      <c r="B224" s="1"/>
      <c r="C224" s="3"/>
      <c r="D224" s="123"/>
      <c r="E224" s="123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</row>
    <row r="225" spans="2:99" ht="14.25" x14ac:dyDescent="0.2">
      <c r="B225" s="1"/>
      <c r="C225" s="3"/>
      <c r="D225" s="123"/>
      <c r="E225" s="123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</row>
    <row r="226" spans="2:99" ht="14.25" x14ac:dyDescent="0.2">
      <c r="B226" s="1"/>
      <c r="C226" s="3"/>
      <c r="D226" s="123"/>
      <c r="E226" s="123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</row>
    <row r="227" spans="2:99" ht="14.25" x14ac:dyDescent="0.2">
      <c r="B227" s="1"/>
      <c r="C227" s="3"/>
      <c r="D227" s="123"/>
      <c r="E227" s="123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</row>
    <row r="228" spans="2:99" ht="14.25" x14ac:dyDescent="0.2">
      <c r="B228" s="1"/>
      <c r="C228" s="3"/>
      <c r="D228" s="123"/>
      <c r="E228" s="123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</row>
    <row r="229" spans="2:99" ht="14.25" x14ac:dyDescent="0.2">
      <c r="B229" s="1"/>
      <c r="C229" s="3"/>
      <c r="D229" s="123"/>
      <c r="E229" s="123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</row>
    <row r="230" spans="2:99" ht="14.25" x14ac:dyDescent="0.2">
      <c r="B230" s="1"/>
      <c r="C230" s="3"/>
      <c r="D230" s="123"/>
      <c r="E230" s="123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</row>
    <row r="231" spans="2:99" ht="14.25" x14ac:dyDescent="0.2">
      <c r="B231" s="1"/>
      <c r="C231" s="3"/>
      <c r="D231" s="123"/>
      <c r="E231" s="123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</row>
    <row r="232" spans="2:99" ht="14.25" x14ac:dyDescent="0.2">
      <c r="B232" s="1"/>
      <c r="C232" s="3"/>
      <c r="D232" s="123"/>
      <c r="E232" s="123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</row>
    <row r="233" spans="2:99" ht="14.25" x14ac:dyDescent="0.2">
      <c r="B233" s="1"/>
      <c r="C233" s="3"/>
      <c r="D233" s="123"/>
      <c r="E233" s="123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</row>
    <row r="234" spans="2:99" ht="14.25" x14ac:dyDescent="0.2">
      <c r="B234" s="1"/>
      <c r="C234" s="3"/>
      <c r="D234" s="123"/>
      <c r="E234" s="123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</row>
    <row r="235" spans="2:99" ht="14.25" x14ac:dyDescent="0.2">
      <c r="B235" s="1"/>
      <c r="C235" s="3"/>
      <c r="D235" s="123"/>
      <c r="E235" s="123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</row>
    <row r="236" spans="2:99" ht="14.25" x14ac:dyDescent="0.2">
      <c r="B236" s="1"/>
      <c r="C236" s="3"/>
      <c r="D236" s="123"/>
      <c r="E236" s="123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</row>
    <row r="237" spans="2:99" ht="14.25" x14ac:dyDescent="0.2">
      <c r="B237" s="1"/>
      <c r="C237" s="3"/>
      <c r="D237" s="123"/>
      <c r="E237" s="123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</row>
    <row r="238" spans="2:99" ht="14.25" x14ac:dyDescent="0.2">
      <c r="B238" s="1"/>
      <c r="C238" s="3"/>
      <c r="D238" s="123"/>
      <c r="E238" s="123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</row>
    <row r="239" spans="2:99" ht="14.25" x14ac:dyDescent="0.2">
      <c r="B239" s="1"/>
      <c r="C239" s="3"/>
      <c r="D239" s="123"/>
      <c r="E239" s="123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</row>
    <row r="240" spans="2:99" ht="14.25" x14ac:dyDescent="0.2">
      <c r="B240" s="1"/>
      <c r="C240" s="3"/>
      <c r="D240" s="123"/>
      <c r="E240" s="123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</row>
    <row r="241" spans="2:99" ht="14.25" x14ac:dyDescent="0.2">
      <c r="B241" s="1"/>
      <c r="C241" s="3"/>
      <c r="D241" s="123"/>
      <c r="E241" s="123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</row>
    <row r="242" spans="2:99" ht="14.25" x14ac:dyDescent="0.2">
      <c r="B242" s="1"/>
      <c r="C242" s="3"/>
      <c r="D242" s="123"/>
      <c r="E242" s="123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</row>
    <row r="243" spans="2:99" ht="14.25" x14ac:dyDescent="0.2">
      <c r="B243" s="1"/>
      <c r="C243" s="3"/>
      <c r="D243" s="123"/>
      <c r="E243" s="123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</row>
    <row r="244" spans="2:99" ht="14.25" x14ac:dyDescent="0.2">
      <c r="B244" s="1"/>
      <c r="C244" s="3"/>
      <c r="D244" s="123"/>
      <c r="E244" s="123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</row>
    <row r="245" spans="2:99" ht="14.25" x14ac:dyDescent="0.2">
      <c r="B245" s="1"/>
      <c r="C245" s="3"/>
      <c r="D245" s="123"/>
      <c r="E245" s="123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</row>
    <row r="246" spans="2:99" ht="14.25" x14ac:dyDescent="0.2">
      <c r="B246" s="1"/>
      <c r="C246" s="3"/>
      <c r="D246" s="123"/>
      <c r="E246" s="123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</row>
    <row r="247" spans="2:99" ht="14.25" x14ac:dyDescent="0.2">
      <c r="B247" s="1"/>
      <c r="C247" s="3"/>
      <c r="D247" s="123"/>
      <c r="E247" s="123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</row>
    <row r="248" spans="2:99" ht="14.25" x14ac:dyDescent="0.2">
      <c r="B248" s="1"/>
      <c r="C248" s="3"/>
      <c r="D248" s="123"/>
      <c r="E248" s="123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</row>
    <row r="249" spans="2:99" ht="14.25" x14ac:dyDescent="0.2">
      <c r="B249" s="1"/>
      <c r="C249" s="3"/>
      <c r="D249" s="123"/>
      <c r="E249" s="123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</row>
    <row r="250" spans="2:99" ht="14.25" x14ac:dyDescent="0.2">
      <c r="B250" s="1"/>
      <c r="C250" s="3"/>
      <c r="D250" s="123"/>
      <c r="E250" s="123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</row>
    <row r="251" spans="2:99" x14ac:dyDescent="0.2">
      <c r="C251" s="4"/>
    </row>
    <row r="252" spans="2:99" x14ac:dyDescent="0.2">
      <c r="C252" s="4"/>
    </row>
    <row r="253" spans="2:99" x14ac:dyDescent="0.2">
      <c r="C253" s="4"/>
    </row>
    <row r="254" spans="2:99" x14ac:dyDescent="0.2">
      <c r="C254" s="4"/>
    </row>
    <row r="255" spans="2:99" x14ac:dyDescent="0.2">
      <c r="C255" s="4"/>
    </row>
    <row r="256" spans="2:99" x14ac:dyDescent="0.2">
      <c r="C256" s="4"/>
    </row>
    <row r="257" spans="3:3" x14ac:dyDescent="0.2">
      <c r="C257" s="4"/>
    </row>
    <row r="258" spans="3:3" x14ac:dyDescent="0.2">
      <c r="C258" s="4"/>
    </row>
    <row r="259" spans="3:3" x14ac:dyDescent="0.2">
      <c r="C259" s="4"/>
    </row>
    <row r="260" spans="3:3" x14ac:dyDescent="0.2">
      <c r="C260" s="4"/>
    </row>
    <row r="261" spans="3:3" x14ac:dyDescent="0.2">
      <c r="C261" s="4"/>
    </row>
    <row r="262" spans="3:3" x14ac:dyDescent="0.2">
      <c r="C262" s="4"/>
    </row>
    <row r="263" spans="3:3" x14ac:dyDescent="0.2">
      <c r="C263" s="4"/>
    </row>
    <row r="264" spans="3:3" x14ac:dyDescent="0.2">
      <c r="C264" s="4"/>
    </row>
    <row r="265" spans="3:3" x14ac:dyDescent="0.2">
      <c r="C265" s="4"/>
    </row>
    <row r="266" spans="3:3" x14ac:dyDescent="0.2">
      <c r="C266" s="4"/>
    </row>
    <row r="267" spans="3:3" x14ac:dyDescent="0.2">
      <c r="C267" s="4"/>
    </row>
    <row r="268" spans="3:3" x14ac:dyDescent="0.2">
      <c r="C268" s="4"/>
    </row>
    <row r="269" spans="3:3" x14ac:dyDescent="0.2">
      <c r="C269" s="4"/>
    </row>
    <row r="270" spans="3:3" x14ac:dyDescent="0.2">
      <c r="C270" s="4"/>
    </row>
    <row r="271" spans="3:3" x14ac:dyDescent="0.2">
      <c r="C271" s="4"/>
    </row>
    <row r="272" spans="3:3" x14ac:dyDescent="0.2">
      <c r="C272" s="4"/>
    </row>
    <row r="273" spans="3:3" x14ac:dyDescent="0.2">
      <c r="C273" s="4"/>
    </row>
    <row r="274" spans="3:3" x14ac:dyDescent="0.2">
      <c r="C274" s="4"/>
    </row>
    <row r="275" spans="3:3" x14ac:dyDescent="0.2">
      <c r="C275" s="4"/>
    </row>
    <row r="276" spans="3:3" x14ac:dyDescent="0.2">
      <c r="C276" s="4"/>
    </row>
    <row r="277" spans="3:3" x14ac:dyDescent="0.2">
      <c r="C277" s="4"/>
    </row>
    <row r="278" spans="3:3" x14ac:dyDescent="0.2">
      <c r="C278" s="4"/>
    </row>
    <row r="279" spans="3:3" x14ac:dyDescent="0.2">
      <c r="C279" s="4"/>
    </row>
    <row r="280" spans="3:3" x14ac:dyDescent="0.2">
      <c r="C280" s="4"/>
    </row>
    <row r="281" spans="3:3" x14ac:dyDescent="0.2">
      <c r="C281" s="4"/>
    </row>
    <row r="282" spans="3:3" x14ac:dyDescent="0.2">
      <c r="C282" s="4"/>
    </row>
    <row r="283" spans="3:3" x14ac:dyDescent="0.2">
      <c r="C283" s="4"/>
    </row>
    <row r="284" spans="3:3" x14ac:dyDescent="0.2">
      <c r="C284" s="4"/>
    </row>
    <row r="285" spans="3:3" x14ac:dyDescent="0.2">
      <c r="C285" s="4"/>
    </row>
    <row r="286" spans="3:3" x14ac:dyDescent="0.2">
      <c r="C286" s="4"/>
    </row>
    <row r="287" spans="3:3" x14ac:dyDescent="0.2">
      <c r="C287" s="4"/>
    </row>
    <row r="288" spans="3:3" x14ac:dyDescent="0.2">
      <c r="C288" s="4"/>
    </row>
    <row r="289" spans="3:3" x14ac:dyDescent="0.2">
      <c r="C289" s="4"/>
    </row>
    <row r="290" spans="3:3" x14ac:dyDescent="0.2">
      <c r="C290" s="4"/>
    </row>
    <row r="291" spans="3:3" x14ac:dyDescent="0.2">
      <c r="C291" s="4"/>
    </row>
    <row r="292" spans="3:3" x14ac:dyDescent="0.2">
      <c r="C292" s="4"/>
    </row>
    <row r="293" spans="3:3" x14ac:dyDescent="0.2">
      <c r="C293" s="4"/>
    </row>
    <row r="294" spans="3:3" x14ac:dyDescent="0.2">
      <c r="C294" s="4"/>
    </row>
    <row r="295" spans="3:3" x14ac:dyDescent="0.2">
      <c r="C295" s="4"/>
    </row>
    <row r="296" spans="3:3" x14ac:dyDescent="0.2">
      <c r="C296" s="4"/>
    </row>
    <row r="297" spans="3:3" x14ac:dyDescent="0.2">
      <c r="C297" s="4"/>
    </row>
    <row r="298" spans="3:3" x14ac:dyDescent="0.2">
      <c r="C298" s="4"/>
    </row>
    <row r="299" spans="3:3" x14ac:dyDescent="0.2">
      <c r="C299" s="4"/>
    </row>
    <row r="300" spans="3:3" x14ac:dyDescent="0.2">
      <c r="C300" s="4"/>
    </row>
    <row r="301" spans="3:3" x14ac:dyDescent="0.2">
      <c r="C301" s="4"/>
    </row>
    <row r="302" spans="3:3" x14ac:dyDescent="0.2">
      <c r="C302" s="4"/>
    </row>
    <row r="303" spans="3:3" x14ac:dyDescent="0.2">
      <c r="C303" s="4"/>
    </row>
    <row r="304" spans="3:3" x14ac:dyDescent="0.2">
      <c r="C304" s="4"/>
    </row>
    <row r="305" spans="3:3" x14ac:dyDescent="0.2">
      <c r="C305" s="4"/>
    </row>
    <row r="306" spans="3:3" x14ac:dyDescent="0.2">
      <c r="C306" s="4"/>
    </row>
    <row r="307" spans="3:3" x14ac:dyDescent="0.2">
      <c r="C307" s="4"/>
    </row>
    <row r="308" spans="3:3" x14ac:dyDescent="0.2">
      <c r="C308" s="4"/>
    </row>
    <row r="309" spans="3:3" x14ac:dyDescent="0.2">
      <c r="C309" s="4"/>
    </row>
    <row r="310" spans="3:3" x14ac:dyDescent="0.2">
      <c r="C310" s="4"/>
    </row>
    <row r="311" spans="3:3" x14ac:dyDescent="0.2">
      <c r="C311" s="4"/>
    </row>
    <row r="312" spans="3:3" x14ac:dyDescent="0.2">
      <c r="C312" s="4"/>
    </row>
    <row r="313" spans="3:3" x14ac:dyDescent="0.2">
      <c r="C313" s="4"/>
    </row>
    <row r="314" spans="3:3" x14ac:dyDescent="0.2">
      <c r="C314" s="4"/>
    </row>
    <row r="315" spans="3:3" x14ac:dyDescent="0.2">
      <c r="C315" s="4"/>
    </row>
    <row r="316" spans="3:3" x14ac:dyDescent="0.2">
      <c r="C316" s="4"/>
    </row>
    <row r="317" spans="3:3" x14ac:dyDescent="0.2">
      <c r="C317" s="4"/>
    </row>
    <row r="318" spans="3:3" x14ac:dyDescent="0.2">
      <c r="C318" s="4"/>
    </row>
    <row r="319" spans="3:3" x14ac:dyDescent="0.2">
      <c r="C319" s="4"/>
    </row>
    <row r="320" spans="3:3" x14ac:dyDescent="0.2">
      <c r="C320" s="4"/>
    </row>
    <row r="321" spans="3:3" x14ac:dyDescent="0.2">
      <c r="C321" s="4"/>
    </row>
    <row r="322" spans="3:3" x14ac:dyDescent="0.2">
      <c r="C322" s="4"/>
    </row>
    <row r="323" spans="3:3" x14ac:dyDescent="0.2">
      <c r="C323" s="4"/>
    </row>
    <row r="324" spans="3:3" x14ac:dyDescent="0.2">
      <c r="C324" s="4"/>
    </row>
    <row r="325" spans="3:3" x14ac:dyDescent="0.2">
      <c r="C325" s="4"/>
    </row>
    <row r="326" spans="3:3" x14ac:dyDescent="0.2">
      <c r="C326" s="4"/>
    </row>
    <row r="327" spans="3:3" x14ac:dyDescent="0.2">
      <c r="C327" s="4"/>
    </row>
    <row r="328" spans="3:3" x14ac:dyDescent="0.2">
      <c r="C328" s="4"/>
    </row>
    <row r="329" spans="3:3" x14ac:dyDescent="0.2">
      <c r="C329" s="4"/>
    </row>
    <row r="330" spans="3:3" x14ac:dyDescent="0.2">
      <c r="C330" s="4"/>
    </row>
    <row r="331" spans="3:3" x14ac:dyDescent="0.2">
      <c r="C331" s="4"/>
    </row>
    <row r="332" spans="3:3" x14ac:dyDescent="0.2">
      <c r="C332" s="4"/>
    </row>
    <row r="333" spans="3:3" x14ac:dyDescent="0.2">
      <c r="C333" s="4"/>
    </row>
    <row r="334" spans="3:3" x14ac:dyDescent="0.2">
      <c r="C334" s="4"/>
    </row>
    <row r="335" spans="3:3" x14ac:dyDescent="0.2">
      <c r="C335" s="4"/>
    </row>
    <row r="336" spans="3:3" x14ac:dyDescent="0.2">
      <c r="C336" s="4"/>
    </row>
    <row r="337" spans="3:3" x14ac:dyDescent="0.2">
      <c r="C337" s="4"/>
    </row>
    <row r="338" spans="3:3" x14ac:dyDescent="0.2">
      <c r="C338" s="4"/>
    </row>
    <row r="339" spans="3:3" x14ac:dyDescent="0.2">
      <c r="C339" s="4"/>
    </row>
    <row r="340" spans="3:3" x14ac:dyDescent="0.2">
      <c r="C340" s="4"/>
    </row>
    <row r="341" spans="3:3" x14ac:dyDescent="0.2">
      <c r="C341" s="4"/>
    </row>
    <row r="342" spans="3:3" x14ac:dyDescent="0.2">
      <c r="C342" s="4"/>
    </row>
    <row r="343" spans="3:3" x14ac:dyDescent="0.2">
      <c r="C343" s="4"/>
    </row>
    <row r="344" spans="3:3" x14ac:dyDescent="0.2">
      <c r="C344" s="4"/>
    </row>
    <row r="345" spans="3:3" x14ac:dyDescent="0.2">
      <c r="C345" s="4"/>
    </row>
    <row r="346" spans="3:3" x14ac:dyDescent="0.2">
      <c r="C346" s="4"/>
    </row>
    <row r="347" spans="3:3" x14ac:dyDescent="0.2">
      <c r="C347" s="4"/>
    </row>
    <row r="348" spans="3:3" x14ac:dyDescent="0.2">
      <c r="C348" s="4"/>
    </row>
    <row r="349" spans="3:3" x14ac:dyDescent="0.2">
      <c r="C349" s="4"/>
    </row>
    <row r="350" spans="3:3" x14ac:dyDescent="0.2">
      <c r="C350" s="4"/>
    </row>
    <row r="351" spans="3:3" x14ac:dyDescent="0.2">
      <c r="C351" s="4"/>
    </row>
    <row r="352" spans="3:3" x14ac:dyDescent="0.2">
      <c r="C352" s="4"/>
    </row>
    <row r="353" spans="3:3" x14ac:dyDescent="0.2">
      <c r="C353" s="4"/>
    </row>
    <row r="354" spans="3:3" x14ac:dyDescent="0.2">
      <c r="C354" s="4"/>
    </row>
    <row r="355" spans="3:3" x14ac:dyDescent="0.2">
      <c r="C355" s="4"/>
    </row>
    <row r="356" spans="3:3" x14ac:dyDescent="0.2">
      <c r="C356" s="4"/>
    </row>
    <row r="357" spans="3:3" x14ac:dyDescent="0.2">
      <c r="C357" s="4"/>
    </row>
    <row r="358" spans="3:3" x14ac:dyDescent="0.2">
      <c r="C358" s="4"/>
    </row>
    <row r="359" spans="3:3" x14ac:dyDescent="0.2">
      <c r="C359" s="4"/>
    </row>
    <row r="360" spans="3:3" x14ac:dyDescent="0.2">
      <c r="C360" s="4"/>
    </row>
    <row r="361" spans="3:3" x14ac:dyDescent="0.2">
      <c r="C361" s="4"/>
    </row>
    <row r="362" spans="3:3" x14ac:dyDescent="0.2">
      <c r="C362" s="4"/>
    </row>
    <row r="363" spans="3:3" x14ac:dyDescent="0.2">
      <c r="C363" s="4"/>
    </row>
    <row r="364" spans="3:3" x14ac:dyDescent="0.2">
      <c r="C364" s="4"/>
    </row>
    <row r="365" spans="3:3" x14ac:dyDescent="0.2">
      <c r="C365" s="4"/>
    </row>
    <row r="366" spans="3:3" x14ac:dyDescent="0.2">
      <c r="C366" s="4"/>
    </row>
    <row r="367" spans="3:3" x14ac:dyDescent="0.2">
      <c r="C367" s="4"/>
    </row>
    <row r="368" spans="3:3" x14ac:dyDescent="0.2">
      <c r="C368" s="4"/>
    </row>
    <row r="369" spans="3:3" x14ac:dyDescent="0.2">
      <c r="C369" s="4"/>
    </row>
    <row r="370" spans="3:3" x14ac:dyDescent="0.2">
      <c r="C370" s="4"/>
    </row>
    <row r="371" spans="3:3" x14ac:dyDescent="0.2">
      <c r="C371" s="4"/>
    </row>
    <row r="372" spans="3:3" x14ac:dyDescent="0.2">
      <c r="C372" s="4"/>
    </row>
    <row r="373" spans="3:3" x14ac:dyDescent="0.2">
      <c r="C373" s="4"/>
    </row>
    <row r="374" spans="3:3" x14ac:dyDescent="0.2">
      <c r="C374" s="4"/>
    </row>
    <row r="375" spans="3:3" x14ac:dyDescent="0.2">
      <c r="C375" s="4"/>
    </row>
    <row r="376" spans="3:3" x14ac:dyDescent="0.2">
      <c r="C376" s="4"/>
    </row>
    <row r="377" spans="3:3" x14ac:dyDescent="0.2">
      <c r="C377" s="4"/>
    </row>
  </sheetData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A16B7E3EBCE544C817A100973F6DF0B" ma:contentTypeVersion="13" ma:contentTypeDescription="Vytvoří nový dokument" ma:contentTypeScope="" ma:versionID="a2bcd12f9b0a5f74edf41ac100a66f5e">
  <xsd:schema xmlns:xsd="http://www.w3.org/2001/XMLSchema" xmlns:xs="http://www.w3.org/2001/XMLSchema" xmlns:p="http://schemas.microsoft.com/office/2006/metadata/properties" xmlns:ns3="f249f51d-211c-43f9-9576-e83eb1cc996f" xmlns:ns4="bbf0cf1b-a933-43e5-b858-52af369f4b13" targetNamespace="http://schemas.microsoft.com/office/2006/metadata/properties" ma:root="true" ma:fieldsID="4c6d24e2bdf4f42bf56edb865a88e400" ns3:_="" ns4:_="">
    <xsd:import namespace="f249f51d-211c-43f9-9576-e83eb1cc996f"/>
    <xsd:import namespace="bbf0cf1b-a933-43e5-b858-52af369f4b13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49f51d-211c-43f9-9576-e83eb1cc996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odnota hash upozornění na sdílení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f0cf1b-a933-43e5-b858-52af369f4b1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BDD24F4-E144-4D83-9518-EF22F6F8D8D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8FEA4E2-DF6E-4318-AB72-3401B5B1A5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249f51d-211c-43f9-9576-e83eb1cc996f"/>
    <ds:schemaRef ds:uri="bbf0cf1b-a933-43e5-b858-52af369f4b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D67E25D-69C4-403E-8414-11037C342632}">
  <ds:schemaRefs>
    <ds:schemaRef ds:uri="http://purl.org/dc/terms/"/>
    <ds:schemaRef ds:uri="http://schemas.openxmlformats.org/package/2006/metadata/core-properties"/>
    <ds:schemaRef ds:uri="f249f51d-211c-43f9-9576-e83eb1cc996f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bbf0cf1b-a933-43e5-b858-52af369f4b13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10</vt:i4>
      </vt:variant>
    </vt:vector>
  </HeadingPairs>
  <TitlesOfParts>
    <vt:vector size="10" baseType="lpstr">
      <vt:lpstr>postup</vt:lpstr>
      <vt:lpstr>2022-ÚČ</vt:lpstr>
      <vt:lpstr>2021-ÚČ</vt:lpstr>
      <vt:lpstr>2020-ÚČ</vt:lpstr>
      <vt:lpstr>2019-ÚČ</vt:lpstr>
      <vt:lpstr>2022-DE</vt:lpstr>
      <vt:lpstr>2021-DE</vt:lpstr>
      <vt:lpstr>2020-DE</vt:lpstr>
      <vt:lpstr>2019-DE</vt:lpstr>
      <vt:lpstr>bodování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FZ</dc:title>
  <dc:subject>výpočet finančního zdraví</dc:subject>
  <dc:creator>Ing. Petr Dlouhý</dc:creator>
  <dc:description>pouze orientační</dc:description>
  <cp:lastModifiedBy>Rebcová Kateřina Ing.</cp:lastModifiedBy>
  <cp:lastPrinted>2007-02-07T13:11:42Z</cp:lastPrinted>
  <dcterms:created xsi:type="dcterms:W3CDTF">1997-01-24T11:07:25Z</dcterms:created>
  <dcterms:modified xsi:type="dcterms:W3CDTF">2023-06-08T09:24:43Z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0x0101001A16B7E3EBCE544C817A100973F6DF0B</vt:lpwstr>
  </property>
</Properties>
</file>