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3/"/>
    </mc:Choice>
  </mc:AlternateContent>
  <xr:revisionPtr revIDLastSave="5675" documentId="8_{3EA6B626-78C8-4FC3-8099-FB2E992CD37C}" xr6:coauthVersionLast="47" xr6:coauthVersionMax="47" xr10:uidLastSave="{B9FEDE86-665C-4F6F-8AFB-E5B1EC6D9AFA}"/>
  <workbookProtection workbookAlgorithmName="SHA-512" workbookHashValue="q+f4zZxjyOs+hfFXU5woQeZxcIngN2o1JAx83rDHIRfzWvQzTYN8xinXDKPHqo0dyWMkL9cskhSUstL+Jj9CVQ==" workbookSaltValue="EkgNGVWYM/AeJs929mByag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W99" i="2" l="1"/>
  <c r="CX101" i="2"/>
  <c r="CW101" i="2"/>
  <c r="CV101" i="2"/>
  <c r="CO101" i="2"/>
  <c r="CN101" i="2"/>
  <c r="CM101" i="2"/>
  <c r="CX100" i="2"/>
  <c r="CW100" i="2"/>
  <c r="CV100" i="2"/>
  <c r="CO100" i="2"/>
  <c r="CN100" i="2"/>
  <c r="CM100" i="2"/>
  <c r="CX99" i="2"/>
  <c r="CV99" i="2"/>
  <c r="CO99" i="2"/>
  <c r="CN99" i="2"/>
  <c r="CM99" i="2"/>
  <c r="C65" i="2" l="1"/>
  <c r="D65" i="2"/>
  <c r="C66" i="2"/>
  <c r="D66" i="2"/>
  <c r="C67" i="2"/>
  <c r="D67" i="2"/>
  <c r="Q38" i="1" l="1"/>
  <c r="Q39" i="1"/>
  <c r="Q40" i="1"/>
  <c r="V29" i="1"/>
  <c r="W29" i="1"/>
  <c r="Y29" i="1"/>
  <c r="Z29" i="1"/>
  <c r="AA29" i="1"/>
  <c r="AB29" i="1"/>
  <c r="V30" i="1"/>
  <c r="W30" i="1"/>
  <c r="Y30" i="1"/>
  <c r="Z30" i="1"/>
  <c r="AA30" i="1"/>
  <c r="AB30" i="1"/>
  <c r="V31" i="1"/>
  <c r="W31" i="1"/>
  <c r="Y31" i="1"/>
  <c r="Z31" i="1"/>
  <c r="AA31" i="1"/>
  <c r="AB31" i="1"/>
  <c r="T29" i="1"/>
  <c r="U29" i="1"/>
  <c r="T30" i="1"/>
  <c r="U30" i="1"/>
  <c r="T31" i="1"/>
  <c r="U31" i="1"/>
  <c r="P18" i="1"/>
  <c r="P19" i="1"/>
  <c r="P20" i="1"/>
  <c r="M8" i="1"/>
  <c r="N8" i="1"/>
  <c r="R8" i="1"/>
  <c r="S8" i="1"/>
  <c r="M9" i="1"/>
  <c r="N9" i="1"/>
  <c r="R9" i="1"/>
  <c r="S9" i="1"/>
  <c r="M10" i="1"/>
  <c r="N10" i="1"/>
  <c r="R10" i="1"/>
  <c r="S10" i="1"/>
  <c r="C8" i="1"/>
  <c r="D8" i="1"/>
  <c r="E8" i="1"/>
  <c r="F8" i="1"/>
  <c r="G8" i="1"/>
  <c r="L8" i="1"/>
  <c r="C9" i="1"/>
  <c r="D9" i="1"/>
  <c r="E9" i="1"/>
  <c r="F9" i="1"/>
  <c r="G9" i="1"/>
  <c r="L9" i="1"/>
  <c r="C10" i="1"/>
  <c r="D10" i="1"/>
  <c r="E10" i="1"/>
  <c r="F10" i="1"/>
  <c r="G10" i="1"/>
  <c r="L10" i="1"/>
  <c r="K32" i="2"/>
  <c r="K33" i="2"/>
  <c r="K34" i="2"/>
  <c r="C46" i="1" l="1"/>
  <c r="D46" i="1"/>
  <c r="E46" i="1"/>
  <c r="F46" i="1"/>
  <c r="G46" i="1"/>
  <c r="H46" i="1"/>
  <c r="I46" i="1"/>
  <c r="J46" i="1"/>
  <c r="C47" i="1"/>
  <c r="D47" i="1"/>
  <c r="E47" i="1"/>
  <c r="F47" i="1"/>
  <c r="G47" i="1"/>
  <c r="H47" i="1"/>
  <c r="I47" i="1"/>
  <c r="J47" i="1"/>
  <c r="C48" i="1"/>
  <c r="D48" i="1"/>
  <c r="E48" i="1"/>
  <c r="F48" i="1"/>
  <c r="G48" i="1"/>
  <c r="H48" i="1"/>
  <c r="I48" i="1"/>
  <c r="J48" i="1"/>
  <c r="C59" i="1" l="1"/>
  <c r="E59" i="1"/>
  <c r="F59" i="1"/>
  <c r="G59" i="1"/>
  <c r="H59" i="1"/>
  <c r="C60" i="1"/>
  <c r="E60" i="1"/>
  <c r="F60" i="1"/>
  <c r="G60" i="1"/>
  <c r="H60" i="1"/>
  <c r="C61" i="1"/>
  <c r="E61" i="1"/>
  <c r="F61" i="1"/>
  <c r="G61" i="1"/>
  <c r="H61" i="1"/>
  <c r="M38" i="1"/>
  <c r="N38" i="1"/>
  <c r="O38" i="1"/>
  <c r="P38" i="1"/>
  <c r="M39" i="1"/>
  <c r="N39" i="1"/>
  <c r="O39" i="1"/>
  <c r="P39" i="1"/>
  <c r="M40" i="1"/>
  <c r="N40" i="1"/>
  <c r="O40" i="1"/>
  <c r="P40" i="1"/>
  <c r="J38" i="1"/>
  <c r="K38" i="1"/>
  <c r="J39" i="1"/>
  <c r="K39" i="1"/>
  <c r="J40" i="1"/>
  <c r="K40" i="1"/>
  <c r="E38" i="1"/>
  <c r="E39" i="1"/>
  <c r="E40" i="1"/>
  <c r="N29" i="1"/>
  <c r="N30" i="1"/>
  <c r="N31" i="1"/>
  <c r="H29" i="1"/>
  <c r="I29" i="1"/>
  <c r="H30" i="1"/>
  <c r="I30" i="1"/>
  <c r="H31" i="1"/>
  <c r="I31" i="1"/>
  <c r="K18" i="1"/>
  <c r="K19" i="1"/>
  <c r="K20" i="1"/>
  <c r="H18" i="1"/>
  <c r="H19" i="1"/>
  <c r="H20" i="1"/>
  <c r="AM99" i="2"/>
  <c r="AN99" i="2"/>
  <c r="AO99" i="2"/>
  <c r="AP99" i="2"/>
  <c r="BA99" i="2"/>
  <c r="BB99" i="2"/>
  <c r="BC99" i="2"/>
  <c r="BE99" i="2"/>
  <c r="BH99" i="2"/>
  <c r="BI99" i="2"/>
  <c r="AM100" i="2"/>
  <c r="AN100" i="2"/>
  <c r="AO100" i="2"/>
  <c r="AP100" i="2"/>
  <c r="BA100" i="2"/>
  <c r="BB100" i="2"/>
  <c r="BC100" i="2"/>
  <c r="BD100" i="2"/>
  <c r="BE100" i="2"/>
  <c r="BH100" i="2"/>
  <c r="BI100" i="2"/>
  <c r="AM101" i="2"/>
  <c r="AN101" i="2"/>
  <c r="AO101" i="2"/>
  <c r="AP101" i="2"/>
  <c r="BA101" i="2"/>
  <c r="BB101" i="2"/>
  <c r="BC101" i="2"/>
  <c r="BD101" i="2"/>
  <c r="BE101" i="2"/>
  <c r="BH101" i="2"/>
  <c r="BI101" i="2"/>
  <c r="C51" i="2"/>
  <c r="F51" i="2"/>
  <c r="G51" i="2"/>
  <c r="H51" i="2"/>
  <c r="I51" i="2"/>
  <c r="C52" i="2"/>
  <c r="F52" i="2"/>
  <c r="G52" i="2"/>
  <c r="H52" i="2"/>
  <c r="I52" i="2"/>
  <c r="C53" i="2"/>
  <c r="F53" i="2"/>
  <c r="G53" i="2"/>
  <c r="H53" i="2"/>
  <c r="I53" i="2"/>
  <c r="C32" i="2"/>
  <c r="D32" i="2"/>
  <c r="E32" i="2"/>
  <c r="F32" i="2"/>
  <c r="G32" i="2"/>
  <c r="H32" i="2"/>
  <c r="I32" i="2"/>
  <c r="J32" i="2"/>
  <c r="C33" i="2"/>
  <c r="D33" i="2"/>
  <c r="E33" i="2"/>
  <c r="F33" i="2"/>
  <c r="G33" i="2"/>
  <c r="H33" i="2"/>
  <c r="I33" i="2"/>
  <c r="J33" i="2"/>
  <c r="C34" i="2"/>
  <c r="D34" i="2"/>
  <c r="E34" i="2"/>
  <c r="F34" i="2"/>
  <c r="G34" i="2"/>
  <c r="H34" i="2"/>
  <c r="I34" i="2"/>
  <c r="J34" i="2"/>
  <c r="H17" i="2"/>
  <c r="I17" i="2"/>
  <c r="J17" i="2"/>
  <c r="K17" i="2"/>
  <c r="L17" i="2"/>
  <c r="Q17" i="2"/>
  <c r="H18" i="2"/>
  <c r="I18" i="2"/>
  <c r="J18" i="2"/>
  <c r="K18" i="2"/>
  <c r="L18" i="2"/>
  <c r="Q18" i="2"/>
  <c r="H19" i="2"/>
  <c r="I19" i="2"/>
  <c r="J19" i="2"/>
  <c r="K19" i="2"/>
  <c r="L19" i="2"/>
  <c r="Q19" i="2"/>
  <c r="G17" i="2"/>
  <c r="G18" i="2"/>
  <c r="G19" i="2"/>
  <c r="C17" i="2"/>
  <c r="D17" i="2"/>
  <c r="E17" i="2"/>
  <c r="F17" i="2"/>
  <c r="C18" i="2"/>
  <c r="D18" i="2"/>
  <c r="E18" i="2"/>
  <c r="F18" i="2"/>
  <c r="C19" i="2"/>
  <c r="D19" i="2"/>
  <c r="E19" i="2"/>
  <c r="F19" i="2"/>
  <c r="C99" i="2" l="1"/>
  <c r="C100" i="2"/>
  <c r="C101" i="2"/>
  <c r="L38" i="1" l="1"/>
  <c r="L39" i="1"/>
  <c r="L40" i="1"/>
  <c r="R29" i="1"/>
  <c r="R30" i="1"/>
  <c r="R31" i="1"/>
  <c r="F38" i="1" l="1"/>
  <c r="G38" i="1"/>
  <c r="F39" i="1"/>
  <c r="G39" i="1"/>
  <c r="F40" i="1"/>
  <c r="G40" i="1"/>
  <c r="G29" i="1"/>
  <c r="J29" i="1"/>
  <c r="G30" i="1"/>
  <c r="J30" i="1"/>
  <c r="G31" i="1"/>
  <c r="J31" i="1"/>
  <c r="J18" i="1"/>
  <c r="J19" i="1"/>
  <c r="J20" i="1"/>
  <c r="G18" i="1"/>
  <c r="G19" i="1"/>
  <c r="G20" i="1"/>
  <c r="M29" i="1" l="1"/>
  <c r="P29" i="1"/>
  <c r="Q29" i="1"/>
  <c r="M30" i="1"/>
  <c r="P30" i="1"/>
  <c r="Q30" i="1"/>
  <c r="M31" i="1"/>
  <c r="P31" i="1"/>
  <c r="Q31" i="1"/>
  <c r="C38" i="1" l="1"/>
  <c r="D38" i="1"/>
  <c r="C39" i="1"/>
  <c r="D39" i="1"/>
  <c r="C40" i="1"/>
  <c r="D40" i="1"/>
  <c r="C29" i="1"/>
  <c r="E29" i="1"/>
  <c r="F29" i="1"/>
  <c r="K29" i="1"/>
  <c r="L29" i="1"/>
  <c r="C30" i="1"/>
  <c r="E30" i="1"/>
  <c r="F30" i="1"/>
  <c r="K30" i="1"/>
  <c r="L30" i="1"/>
  <c r="C31" i="1"/>
  <c r="E31" i="1"/>
  <c r="F31" i="1"/>
  <c r="K31" i="1"/>
  <c r="L31" i="1"/>
  <c r="C18" i="1"/>
  <c r="D18" i="1"/>
  <c r="E18" i="1"/>
  <c r="F18" i="1"/>
  <c r="I18" i="1"/>
  <c r="C19" i="1"/>
  <c r="D19" i="1"/>
  <c r="E19" i="1"/>
  <c r="F19" i="1"/>
  <c r="I19" i="1"/>
  <c r="C20" i="1"/>
  <c r="D20" i="1"/>
  <c r="E20" i="1"/>
  <c r="F20" i="1"/>
  <c r="I20" i="1"/>
</calcChain>
</file>

<file path=xl/sharedStrings.xml><?xml version="1.0" encoding="utf-8"?>
<sst xmlns="http://schemas.openxmlformats.org/spreadsheetml/2006/main" count="1330" uniqueCount="455">
  <si>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</si>
  <si>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</si>
  <si>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</si>
  <si>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</si>
  <si>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</si>
  <si>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</si>
  <si>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</si>
  <si>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</si>
  <si>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</si>
  <si>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</si>
  <si>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</si>
  <si>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</si>
  <si>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</si>
  <si>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</si>
  <si>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</si>
  <si>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</si>
  <si>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</si>
  <si>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</si>
  <si>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</si>
  <si>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</si>
  <si>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</si>
  <si>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</si>
  <si>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</si>
  <si>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</si>
  <si>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</si>
  <si>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</si>
  <si>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</si>
  <si>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</si>
  <si>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</si>
  <si>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</si>
  <si>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</si>
  <si>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</si>
  <si>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</si>
  <si>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</si>
  <si>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</si>
  <si>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</si>
  <si>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</si>
  <si>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</si>
  <si>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</si>
  <si>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</si>
  <si>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</si>
  <si>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</si>
  <si>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</si>
  <si>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</si>
  <si>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</si>
  <si>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</si>
  <si>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</si>
  <si>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</si>
  <si>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</si>
  <si>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</si>
  <si>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</si>
  <si>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</si>
  <si>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</si>
  <si>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</si>
  <si>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</si>
  <si>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</si>
  <si>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</si>
  <si>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</si>
  <si>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</si>
  <si>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</si>
  <si>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</si>
  <si>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</si>
  <si>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</si>
  <si>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</si>
  <si>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</si>
  <si>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</si>
  <si>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</si>
  <si>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</si>
  <si>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</si>
  <si>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</si>
  <si>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</si>
  <si>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</si>
  <si>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</si>
  <si>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</si>
  <si>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</si>
  <si>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</si>
  <si>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</si>
  <si>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</si>
  <si>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</si>
  <si>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</si>
  <si>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</si>
  <si>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</si>
  <si>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</si>
  <si>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</si>
  <si>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</si>
  <si>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</si>
  <si>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</si>
  <si>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</si>
  <si>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</si>
  <si>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</si>
  <si>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</si>
  <si>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</si>
  <si>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</si>
  <si>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</si>
  <si>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</si>
  <si>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</si>
  <si>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</si>
  <si>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</si>
  <si>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</si>
  <si>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</si>
  <si>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</si>
  <si>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</si>
  <si>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</si>
  <si>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</si>
  <si>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</si>
  <si>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</si>
  <si>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</si>
  <si>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</si>
  <si>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</si>
  <si>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</si>
  <si>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</si>
  <si>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</si>
  <si>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</si>
  <si>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</si>
  <si>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</si>
  <si>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</si>
  <si>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</si>
  <si>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</si>
  <si>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</si>
  <si>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</si>
  <si>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</si>
  <si>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Amprolium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</si>
  <si>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Carbadox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</si>
  <si>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Dimetridazol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</si>
  <si>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Olachindox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</si>
  <si>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Virginiamycin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</si>
  <si>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Tylosin fosfát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</si>
  <si>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Zink - bacitracin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</si>
  <si>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Nifursol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</si>
  <si>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</si>
  <si>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</si>
  <si>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</si>
  <si>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</si>
  <si>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</si>
  <si>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</si>
  <si>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</si>
  <si>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</si>
  <si>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</si>
  <si>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</si>
  <si>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</si>
  <si>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</si>
  <si>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</si>
  <si>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</si>
  <si>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</si>
  <si>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</si>
  <si>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</si>
  <si>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</si>
  <si>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</si>
  <si>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</si>
  <si>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</si>
  <si>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Theobromin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</si>
  <si>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</si>
  <si>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</si>
  <si>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</si>
  <si>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</si>
  <si>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</si>
  <si>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VG kukuřice – škrobová invertáza</t>
  </si>
  <si>
    <t>VG sója – sójový lektin</t>
  </si>
  <si>
    <t>SE P-35S</t>
  </si>
  <si>
    <t>SE T-NOS</t>
  </si>
  <si>
    <t>SE bar</t>
  </si>
  <si>
    <t>SE CP4espsp</t>
  </si>
  <si>
    <t>SE cry1A(b)</t>
  </si>
  <si>
    <t>SE FMV</t>
  </si>
  <si>
    <t>SE nptII</t>
  </si>
  <si>
    <t>SE pat</t>
  </si>
  <si>
    <t>K 5307</t>
  </si>
  <si>
    <t>K DAS40278</t>
  </si>
  <si>
    <t>K GAT98140</t>
  </si>
  <si>
    <t>K MON87403</t>
  </si>
  <si>
    <t>K VCO-01981-5</t>
  </si>
  <si>
    <t>S BPS-CV127-9</t>
  </si>
  <si>
    <t>S DP 305423</t>
  </si>
  <si>
    <t>S DP 356043</t>
  </si>
  <si>
    <t>S MON40-3-2</t>
  </si>
  <si>
    <t>S MON87701</t>
  </si>
  <si>
    <t>S MON87708</t>
  </si>
  <si>
    <t>S MON87751</t>
  </si>
  <si>
    <t>S MON87769</t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</si>
  <si>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</si>
  <si>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</si>
  <si>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</si>
  <si>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</si>
  <si>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</si>
  <si>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</si>
  <si>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</si>
  <si>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</si>
  <si>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</si>
  <si>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</si>
  <si>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</si>
  <si>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</si>
  <si>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</si>
  <si>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</si>
  <si>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</si>
  <si>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</si>
  <si>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</si>
  <si>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</si>
  <si>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</si>
  <si>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</si>
  <si>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</si>
  <si>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</si>
  <si>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</si>
  <si>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</si>
  <si>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</si>
  <si>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</si>
  <si>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</si>
  <si>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</si>
  <si>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</si>
  <si>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</si>
  <si>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</si>
  <si>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</si>
  <si>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</si>
  <si>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</si>
  <si>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</si>
  <si>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</si>
  <si>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</si>
  <si>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</si>
  <si>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</si>
  <si>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</si>
  <si>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</si>
  <si>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</si>
  <si>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</si>
  <si>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</si>
  <si>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</si>
  <si>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</si>
  <si>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</si>
  <si>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</si>
  <si>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</si>
  <si>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</si>
  <si>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</si>
  <si>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</si>
  <si>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</si>
  <si>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</si>
  <si>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</si>
  <si>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</si>
  <si>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</si>
  <si>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</si>
  <si>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</si>
  <si>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</si>
  <si>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</si>
  <si>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</si>
  <si>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</si>
  <si>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</si>
  <si>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</si>
  <si>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</si>
  <si>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</si>
  <si>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</si>
  <si>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</si>
  <si>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</si>
  <si>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</si>
  <si>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</si>
  <si>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</si>
  <si>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</si>
  <si>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</si>
  <si>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</si>
  <si>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</si>
  <si>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</si>
  <si>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</si>
  <si>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</si>
  <si>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</si>
  <si>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</si>
  <si>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</si>
  <si>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</si>
  <si>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</si>
  <si>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</si>
  <si>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</si>
  <si>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</si>
  <si>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</si>
  <si>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</si>
  <si>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</si>
  <si>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</si>
  <si>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</si>
  <si>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</si>
  <si>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</si>
  <si>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</si>
  <si>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</si>
  <si>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</si>
  <si>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</si>
  <si>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</si>
  <si>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</si>
  <si>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</si>
  <si>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</si>
  <si>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</si>
  <si>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</si>
  <si>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</si>
  <si>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</si>
  <si>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</si>
  <si>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</si>
  <si>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</si>
  <si>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</si>
  <si>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</si>
  <si>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</si>
  <si>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</si>
  <si>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</si>
  <si>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</si>
  <si>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</si>
  <si>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</si>
  <si>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</si>
  <si>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</si>
  <si>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</si>
  <si>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</si>
  <si>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</si>
  <si>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</si>
  <si>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</si>
  <si>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</si>
  <si>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</si>
  <si>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</si>
  <si>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</si>
  <si>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</si>
  <si>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</si>
  <si>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</si>
  <si>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</si>
  <si>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</si>
  <si>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</si>
  <si>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</si>
  <si>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</si>
  <si>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</si>
  <si>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</si>
  <si>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</si>
  <si>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</si>
  <si>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</si>
  <si>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</si>
  <si>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</si>
  <si>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</si>
  <si>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</si>
  <si>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</si>
  <si>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</si>
  <si>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</si>
  <si>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</si>
  <si>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</si>
  <si>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</si>
  <si>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</si>
  <si>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</si>
  <si>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</si>
  <si>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</si>
  <si>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</si>
  <si>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</si>
  <si>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</si>
  <si>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</si>
  <si>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</si>
  <si>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</si>
  <si>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</si>
  <si>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</si>
  <si>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</si>
  <si>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</si>
  <si>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</si>
  <si>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</si>
  <si>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</si>
  <si>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Škrob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</si>
  <si>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Síra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</si>
  <si>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Fluoridy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</si>
  <si>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2-fenylfenol (mg.kg-1)</t>
  </si>
  <si>
    <r>
      <t xml:space="preserve">Suma PCB 28,52,101, 138,153,180 </t>
    </r>
    <r>
      <rPr>
        <sz val="10"/>
        <color theme="1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</rPr>
      <t>µg.kg</t>
    </r>
    <r>
      <rPr>
        <vertAlign val="superscript"/>
        <sz val="10"/>
        <color theme="1"/>
        <rFont val="Calibri"/>
        <family val="2"/>
        <charset val="238"/>
      </rPr>
      <t>-1</t>
    </r>
    <r>
      <rPr>
        <sz val="10"/>
        <color theme="1"/>
        <rFont val="Calibri"/>
        <family val="2"/>
        <charset val="238"/>
      </rPr>
      <t>)</t>
    </r>
  </si>
  <si>
    <r>
      <t xml:space="preserve">Dioxiny                </t>
    </r>
    <r>
      <rPr>
        <b/>
        <sz val="9"/>
        <color theme="1"/>
        <rFont val="Calibri"/>
        <family val="2"/>
        <charset val="238"/>
        <scheme val="minor"/>
      </rPr>
      <t>suma PCDD a PCDF</t>
    </r>
    <r>
      <rPr>
        <b/>
        <sz val="10"/>
        <color theme="1"/>
        <rFont val="Calibri"/>
        <family val="2"/>
        <charset val="238"/>
        <scheme val="minor"/>
      </rPr>
      <t xml:space="preserve">       </t>
    </r>
    <r>
      <rPr>
        <sz val="10"/>
        <color theme="1"/>
        <rFont val="Calibri"/>
        <family val="2"/>
        <charset val="238"/>
        <scheme val="minor"/>
      </rPr>
      <t>(ng WHO-TEQ/kg)</t>
    </r>
  </si>
  <si>
    <r>
      <t>PCB s diox. efektem</t>
    </r>
    <r>
      <rPr>
        <b/>
        <sz val="10"/>
        <color theme="1"/>
        <rFont val="Calibri"/>
        <family val="2"/>
        <charset val="238"/>
        <scheme val="minor"/>
      </rPr>
      <t xml:space="preserve">          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</si>
  <si>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r>
      <t>Dioxiny + PCB       s diox. efektem</t>
    </r>
    <r>
      <rPr>
        <b/>
        <sz val="10"/>
        <color theme="1"/>
        <rFont val="Calibri"/>
        <family val="2"/>
        <charset val="238"/>
        <scheme val="minor"/>
      </rPr>
      <t xml:space="preserve">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</si>
  <si>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t>Sušina analytická                %</t>
  </si>
  <si>
    <t>Propargit      (mg.kg-1)</t>
  </si>
  <si>
    <t>Prosulfokarb (mg.kg-1)</t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</si>
  <si>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</si>
  <si>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Taurin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</si>
  <si>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Zpracovala: Ing. Zora Hlavová/červen 2023</t>
  </si>
  <si>
    <t>Zpracovala: Ing. Zora Hlavová /červen 2023</t>
  </si>
  <si>
    <t xml:space="preserve">Zpracovala: Ing. Zora Hlavová/červen 2023 </t>
  </si>
  <si>
    <t>Škůdci</t>
  </si>
  <si>
    <t>Zakázané materiály</t>
  </si>
  <si>
    <t>Kompletní krmná směs pro chov prasat</t>
  </si>
  <si>
    <t>bez škůdců</t>
  </si>
  <si>
    <t>nezjištěna</t>
  </si>
  <si>
    <t>Kompletní krmná směs pro výkrm prasat (A 2)</t>
  </si>
  <si>
    <t>Minerální krmivo pro prasata</t>
  </si>
  <si>
    <t>Kompletní krmná směs pro selata (ČOS)</t>
  </si>
  <si>
    <t>Kompletní krmná směs pro výkrm prasat - dokrm (A 3)</t>
  </si>
  <si>
    <t>&lt;3</t>
  </si>
  <si>
    <t>&lt;0,1000</t>
  </si>
  <si>
    <t>&lt;0,2000</t>
  </si>
  <si>
    <t>&lt;1,500</t>
  </si>
  <si>
    <t>Kompletní krmná směs pro předvýkrm prasat - do 35 ž.h. (A 1)</t>
  </si>
  <si>
    <t>&lt;0,009000</t>
  </si>
  <si>
    <t>&lt;0,01500</t>
  </si>
  <si>
    <t>&lt;0,02000</t>
  </si>
  <si>
    <t>&lt;0,05000</t>
  </si>
  <si>
    <t>&lt;20,00</t>
  </si>
  <si>
    <t>Kompletní krmná směs pro výkrm kuřat v období ochranné lhůty - dokrm</t>
  </si>
  <si>
    <t>Kompletní krmná směs pro kachny - dokrm</t>
  </si>
  <si>
    <t>Kompletní krmná směs pro výkrm kuřat nad 14 dnů stáří</t>
  </si>
  <si>
    <t>Kompletní krmná směs pro užitkové nosnice</t>
  </si>
  <si>
    <t>Kompletní krmná směs pro odchov kuřat a kuřic do 12 týdnů stáří</t>
  </si>
  <si>
    <t>Kompletní krmná směs pro odchov kuřat a kuřic od 12 týdnů stáří</t>
  </si>
  <si>
    <t>Doplňková krmná směs pro dojnice</t>
  </si>
  <si>
    <t>nenalezeny</t>
  </si>
  <si>
    <t>Minerální krmivo pro skot</t>
  </si>
  <si>
    <t>Doplňková krmná směs pro telata</t>
  </si>
  <si>
    <t>Kompletní krmná dávka pro dojnice</t>
  </si>
  <si>
    <t>Doplňková krmná směs pro výkrm králíků</t>
  </si>
  <si>
    <t>Kompletní krmná směs pro výkrm králíků</t>
  </si>
  <si>
    <t>Doplňková krmná směs pro koně</t>
  </si>
  <si>
    <t>&lt;1,000</t>
  </si>
  <si>
    <t>&lt;2,500</t>
  </si>
  <si>
    <t>&lt;5,000</t>
  </si>
  <si>
    <t>&lt;50,00</t>
  </si>
  <si>
    <t>&lt;5,00</t>
  </si>
  <si>
    <t>&lt;80,00</t>
  </si>
  <si>
    <t>Doplňková krmná směs pro kočky</t>
  </si>
  <si>
    <t>Kompletní krmná směs pro psy</t>
  </si>
  <si>
    <t>Doplňková krmná směs ostatní (hospodářská zvířata)</t>
  </si>
  <si>
    <t>Premix pro drůbež</t>
  </si>
  <si>
    <t>ŽELEZO</t>
  </si>
  <si>
    <t>&lt;0,600</t>
  </si>
  <si>
    <t>&lt;0,186</t>
  </si>
  <si>
    <t>Botanická čistota</t>
  </si>
  <si>
    <t>Nečistoty</t>
  </si>
  <si>
    <t>Jiné druhy kult.plod</t>
  </si>
  <si>
    <t>Nečistoty škodlivé</t>
  </si>
  <si>
    <t>Neč.škodl.-Datura sp</t>
  </si>
  <si>
    <t>Neč.škodl.-svízel</t>
  </si>
  <si>
    <t>Neč.škodl.-Ambrosia</t>
  </si>
  <si>
    <t>Pšenice špalda</t>
  </si>
  <si>
    <t>&lt;0,004000</t>
  </si>
  <si>
    <t>&lt;0,008000</t>
  </si>
  <si>
    <t>&lt;0,002000</t>
  </si>
  <si>
    <t>&lt;0,01000</t>
  </si>
  <si>
    <t>&lt;0,0100</t>
  </si>
  <si>
    <t>&lt;0,005000</t>
  </si>
  <si>
    <t>&lt;0,003000</t>
  </si>
  <si>
    <t>&lt;0,006000</t>
  </si>
  <si>
    <t>&lt;0,01200</t>
  </si>
  <si>
    <t>Tráva přirozeně sušená (seno)</t>
  </si>
  <si>
    <t>Tráva, byliny, luskoviny (zelená píce) - čerstvé, senáž, siláž nebo sušené seno</t>
  </si>
  <si>
    <r>
      <t xml:space="preserve">Nikl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</si>
  <si>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Demeton-S-metylsulf (mg.kg-1)</t>
  </si>
  <si>
    <t>Etefon (mg.kg-1)</t>
  </si>
  <si>
    <t>S-A2704-12</t>
  </si>
  <si>
    <t>S-A5547-127</t>
  </si>
  <si>
    <t>S-DAS44406-06</t>
  </si>
  <si>
    <t>S-DAS68416-4</t>
  </si>
  <si>
    <t>S-DAS81419-2</t>
  </si>
  <si>
    <t>S-FG72</t>
  </si>
  <si>
    <t>S-MON87705</t>
  </si>
  <si>
    <t>S-MON89788</t>
  </si>
  <si>
    <t>Živočišný tuk</t>
  </si>
  <si>
    <t>Krevní výrobky (plazma, plná krev, červené krvinky)</t>
  </si>
  <si>
    <t>&lt;2,000</t>
  </si>
  <si>
    <t>&lt;10,00</t>
  </si>
  <si>
    <t>&lt;160,0</t>
  </si>
  <si>
    <t>Kukuřice</t>
  </si>
  <si>
    <t>detekován</t>
  </si>
  <si>
    <t>nedetekován</t>
  </si>
  <si>
    <t>Sójový extrahovaný šrot (moučka)</t>
  </si>
  <si>
    <t>Sójové expelery</t>
  </si>
  <si>
    <t>Lihovarské výpalky sušené</t>
  </si>
  <si>
    <t>Ječmen</t>
  </si>
  <si>
    <t>Rybí tuk</t>
  </si>
  <si>
    <t>Uhličitan vápenatý (vápenec)</t>
  </si>
  <si>
    <t>Oxid hořečnatý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</si>
</sst>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7" formatCode="0.000000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2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0" fontId="0" fillId="4" borderId="7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70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7" fontId="0" fillId="2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9" fontId="0" fillId="4" borderId="7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67" fontId="0" fillId="0" borderId="0" xfId="0" applyNumberFormat="1"/>
    <xf numFmtId="171" fontId="0" fillId="4" borderId="7" xfId="0" applyNumberFormat="1" applyFill="1" applyBorder="1" applyAlignment="1">
      <alignment horizontal="center"/>
    </xf>
    <xf numFmtId="171" fontId="0" fillId="0" borderId="0" xfId="0" applyNumberFormat="1"/>
    <xf numFmtId="49" fontId="0" fillId="5" borderId="0" xfId="0" applyNumberFormat="1" applyFill="1" applyBorder="1"/>
    <xf numFmtId="167" fontId="0" fillId="5" borderId="0" xfId="0" applyNumberFormat="1" applyFill="1" applyAlignment="1">
      <alignment horizontal="center"/>
    </xf>
    <xf numFmtId="170" fontId="1" fillId="4" borderId="7" xfId="0" applyNumberFormat="1" applyFont="1" applyFill="1" applyBorder="1" applyAlignment="1">
      <alignment horizontal="center"/>
    </xf>
    <xf numFmtId="170" fontId="1" fillId="4" borderId="0" xfId="0" applyNumberFormat="1" applyFont="1" applyFill="1" applyBorder="1" applyAlignment="1">
      <alignment horizontal="center"/>
    </xf>
    <xf numFmtId="170" fontId="1" fillId="4" borderId="12" xfId="0" applyNumberFormat="1" applyFont="1" applyFill="1" applyBorder="1" applyAlignment="1">
      <alignment horizontal="center"/>
    </xf>
    <xf numFmtId="170" fontId="0" fillId="2" borderId="0" xfId="0" applyNumberFormat="1" applyFill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73" fontId="1" fillId="4" borderId="7" xfId="0" applyNumberFormat="1" applyFont="1" applyFill="1" applyBorder="1" applyAlignment="1">
      <alignment horizontal="center"/>
    </xf>
    <xf numFmtId="173" fontId="1" fillId="4" borderId="0" xfId="0" applyNumberFormat="1" applyFont="1" applyFill="1" applyBorder="1" applyAlignment="1">
      <alignment horizontal="center"/>
    </xf>
    <xf numFmtId="173" fontId="1" fillId="4" borderId="12" xfId="0" applyNumberFormat="1" applyFont="1" applyFill="1" applyBorder="1" applyAlignment="1">
      <alignment horizontal="center"/>
    </xf>
    <xf numFmtId="168" fontId="0" fillId="5" borderId="0" xfId="0" applyNumberFormat="1" applyFill="1" applyAlignment="1">
      <alignment horizontal="center"/>
    </xf>
    <xf numFmtId="169" fontId="0" fillId="5" borderId="0" xfId="0" applyNumberFormat="1" applyFill="1" applyAlignment="1">
      <alignment horizontal="center"/>
    </xf>
    <xf numFmtId="173" fontId="0" fillId="4" borderId="7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left" vertical="center"/>
    </xf>
    <xf numFmtId="165" fontId="0" fillId="2" borderId="22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166" fontId="0" fillId="2" borderId="22" xfId="0" applyNumberFormat="1" applyFill="1" applyBorder="1" applyAlignment="1">
      <alignment horizontal="center" vertical="center"/>
    </xf>
    <xf numFmtId="169" fontId="0" fillId="2" borderId="22" xfId="0" applyNumberFormat="1" applyFill="1" applyBorder="1" applyAlignment="1">
      <alignment horizontal="center" vertical="center"/>
    </xf>
    <xf numFmtId="168" fontId="0" fillId="2" borderId="22" xfId="0" applyNumberForma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64"/>
  <sheetViews>
    <sheetView showGridLines="0" tabSelected="1" zoomScale="80" zoomScaleNormal="80" workbookViewId="0">
      <selection activeCell="A5" sqref="A5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183" width="15.7109375" customWidth="1"/>
  </cols>
  <sheetData>
    <row r="1" spans="1:33" ht="120" customHeight="1">
      <c r="B1" s="158" t="s">
        <v>361</v>
      </c>
      <c r="J1" s="134"/>
      <c r="K1" s="135"/>
      <c r="L1" s="135"/>
      <c r="M1" s="135"/>
      <c r="N1" s="135"/>
      <c r="O1" s="135"/>
      <c r="P1" s="135"/>
      <c r="Q1" s="134"/>
    </row>
    <row r="2" spans="1:33" s="11" customFormat="1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3" ht="15.75" thickBot="1"/>
    <row r="4" spans="1:33" s="3" customFormat="1" ht="60" customHeight="1">
      <c r="A4" s="40" t="s">
        <v>6</v>
      </c>
      <c r="B4" s="41" t="s">
        <v>3</v>
      </c>
      <c r="C4" s="42" t="s">
        <v>55</v>
      </c>
      <c r="D4" s="43" t="s">
        <v>56</v>
      </c>
      <c r="E4" s="42" t="s">
        <v>80</v>
      </c>
      <c r="F4" s="42" t="s">
        <v>57</v>
      </c>
      <c r="G4" s="42" t="s">
        <v>58</v>
      </c>
      <c r="H4" s="42" t="s">
        <v>59</v>
      </c>
      <c r="I4" s="42" t="s">
        <v>60</v>
      </c>
      <c r="J4" s="42" t="s">
        <v>61</v>
      </c>
      <c r="K4" s="42" t="s">
        <v>62</v>
      </c>
      <c r="L4" s="42" t="s">
        <v>37</v>
      </c>
      <c r="M4" s="42" t="s">
        <v>38</v>
      </c>
      <c r="N4" s="42" t="s">
        <v>40</v>
      </c>
      <c r="O4" s="42" t="s">
        <v>115</v>
      </c>
      <c r="P4" s="42" t="s">
        <v>41</v>
      </c>
      <c r="Q4" s="42" t="s">
        <v>152</v>
      </c>
      <c r="R4" s="42" t="s">
        <v>77</v>
      </c>
      <c r="S4" s="42" t="s">
        <v>50</v>
      </c>
      <c r="T4" s="42" t="s">
        <v>76</v>
      </c>
      <c r="U4" s="42" t="s">
        <v>154</v>
      </c>
      <c r="V4" s="42" t="s">
        <v>116</v>
      </c>
      <c r="W4" s="42" t="s">
        <v>47</v>
      </c>
      <c r="X4" s="42" t="s">
        <v>51</v>
      </c>
      <c r="Y4" s="42" t="s">
        <v>52</v>
      </c>
      <c r="Z4" s="42" t="s">
        <v>53</v>
      </c>
      <c r="AA4" s="42" t="s">
        <v>54</v>
      </c>
    </row>
    <row r="5" spans="1:33" s="2" customFormat="1">
      <c r="A5" s="160" t="s">
        <v>366</v>
      </c>
      <c r="B5" s="161">
        <v>23000702</v>
      </c>
      <c r="C5" s="35">
        <v>86.83</v>
      </c>
      <c r="D5" s="35">
        <v>12.32</v>
      </c>
      <c r="E5" s="37">
        <v>2.6219999999999999</v>
      </c>
      <c r="F5" s="37">
        <v>4.38</v>
      </c>
      <c r="G5" s="37">
        <v>5.85</v>
      </c>
      <c r="H5" s="163"/>
      <c r="I5" s="162"/>
      <c r="J5" s="164"/>
      <c r="K5" s="164"/>
      <c r="L5" s="34">
        <v>24</v>
      </c>
      <c r="M5" s="34">
        <v>104</v>
      </c>
      <c r="N5" s="34">
        <v>107</v>
      </c>
      <c r="O5" s="35"/>
      <c r="P5" s="35"/>
      <c r="Q5" s="35"/>
      <c r="R5" s="37">
        <v>5.5819999999999999</v>
      </c>
      <c r="S5" s="38">
        <v>10000</v>
      </c>
      <c r="T5" s="35"/>
      <c r="U5" s="35"/>
      <c r="V5" s="35"/>
      <c r="W5" s="37">
        <v>2.0609999999999999</v>
      </c>
      <c r="X5" s="35"/>
      <c r="Y5" s="35"/>
      <c r="Z5" s="35"/>
      <c r="AA5" s="35"/>
      <c r="AB5" s="15"/>
      <c r="AC5" s="15"/>
    </row>
    <row r="6" spans="1:33" s="2" customFormat="1">
      <c r="A6" s="160" t="s">
        <v>369</v>
      </c>
      <c r="B6" s="161">
        <v>23001174</v>
      </c>
      <c r="C6" s="35">
        <v>87.41</v>
      </c>
      <c r="D6" s="35">
        <v>17.579999999999998</v>
      </c>
      <c r="E6" s="37">
        <v>2.8879999999999999</v>
      </c>
      <c r="F6" s="37">
        <v>4.2949999999999999</v>
      </c>
      <c r="G6" s="37">
        <v>4.7300000000000004</v>
      </c>
      <c r="H6" s="163"/>
      <c r="I6" s="162"/>
      <c r="J6" s="164"/>
      <c r="K6" s="164"/>
      <c r="L6" s="34">
        <v>15.21</v>
      </c>
      <c r="M6" s="34">
        <v>117</v>
      </c>
      <c r="N6" s="34">
        <v>142.80000000000001</v>
      </c>
      <c r="O6" s="35"/>
      <c r="P6" s="35"/>
      <c r="Q6" s="35"/>
      <c r="R6" s="37">
        <v>10.62</v>
      </c>
      <c r="S6" s="38">
        <v>6948</v>
      </c>
      <c r="T6" s="35"/>
      <c r="U6" s="35"/>
      <c r="V6" s="35"/>
      <c r="W6" s="35"/>
      <c r="X6" s="35"/>
      <c r="Y6" s="35"/>
      <c r="Z6" s="35"/>
      <c r="AA6" s="35"/>
      <c r="AB6" s="15"/>
      <c r="AC6" s="15"/>
    </row>
    <row r="7" spans="1:33" s="2" customFormat="1">
      <c r="A7" s="160" t="s">
        <v>370</v>
      </c>
      <c r="B7" s="161">
        <v>23000777</v>
      </c>
      <c r="C7" s="35">
        <v>97.9</v>
      </c>
      <c r="D7" s="35"/>
      <c r="E7" s="37"/>
      <c r="F7" s="37"/>
      <c r="G7" s="37"/>
      <c r="H7" s="34">
        <v>20.5</v>
      </c>
      <c r="I7" s="37">
        <v>1.0069999999999999</v>
      </c>
      <c r="J7" s="37">
        <v>6.7480000000000002</v>
      </c>
      <c r="K7" s="37">
        <v>2.9569999999999999</v>
      </c>
      <c r="L7" s="34">
        <v>348.4</v>
      </c>
      <c r="M7" s="34">
        <v>930.2</v>
      </c>
      <c r="N7" s="34">
        <v>493.2</v>
      </c>
      <c r="O7" s="38">
        <v>3662</v>
      </c>
      <c r="P7" s="35">
        <v>15.77</v>
      </c>
      <c r="Q7" s="35">
        <v>67.67</v>
      </c>
      <c r="R7" s="37"/>
      <c r="S7" s="38">
        <v>178000</v>
      </c>
      <c r="T7" s="38">
        <v>4353</v>
      </c>
      <c r="U7" s="38">
        <v>4788</v>
      </c>
      <c r="V7" s="38">
        <v>59040</v>
      </c>
      <c r="W7" s="34"/>
      <c r="X7" s="37">
        <v>2.2290000000000001</v>
      </c>
      <c r="Y7" s="37">
        <v>0.188</v>
      </c>
      <c r="Z7" s="60">
        <v>2.3240000000000001E-3</v>
      </c>
      <c r="AA7" s="37">
        <v>1.2669999999999999</v>
      </c>
      <c r="AB7" s="15"/>
      <c r="AC7" s="15"/>
      <c r="AD7" s="15"/>
      <c r="AE7" s="15"/>
      <c r="AF7" s="15"/>
      <c r="AG7" s="15"/>
    </row>
    <row r="8" spans="1:33" s="1" customFormat="1">
      <c r="A8" s="44" t="s">
        <v>0</v>
      </c>
      <c r="B8" s="45"/>
      <c r="C8" s="146">
        <f>MIN(C5:C7)</f>
        <v>86.83</v>
      </c>
      <c r="D8" s="146">
        <f>MIN(D5:D7)</f>
        <v>12.32</v>
      </c>
      <c r="E8" s="183">
        <f>MIN(E5:E7)</f>
        <v>2.6219999999999999</v>
      </c>
      <c r="F8" s="183">
        <f>MIN(F5:F7)</f>
        <v>4.2949999999999999</v>
      </c>
      <c r="G8" s="183">
        <f>MIN(G5:G7)</f>
        <v>4.7300000000000004</v>
      </c>
      <c r="H8" s="46"/>
      <c r="I8" s="46"/>
      <c r="J8" s="46"/>
      <c r="K8" s="46"/>
      <c r="L8" s="186">
        <f>MIN(L5:L7)</f>
        <v>15.21</v>
      </c>
      <c r="M8" s="186">
        <f>MIN(M5:M7)</f>
        <v>104</v>
      </c>
      <c r="N8" s="186">
        <f>MIN(N5:N7)</f>
        <v>107</v>
      </c>
      <c r="O8" s="46"/>
      <c r="P8" s="46"/>
      <c r="Q8" s="46"/>
      <c r="R8" s="183">
        <f>MIN(R5:R7)</f>
        <v>5.5819999999999999</v>
      </c>
      <c r="S8" s="189">
        <f>MIN(S5:S7)</f>
        <v>6948</v>
      </c>
      <c r="T8" s="46"/>
      <c r="U8" s="46"/>
      <c r="V8" s="46"/>
      <c r="W8" s="46"/>
      <c r="X8" s="46"/>
      <c r="Y8" s="46"/>
      <c r="Z8" s="46"/>
      <c r="AA8" s="46"/>
    </row>
    <row r="9" spans="1:33" s="1" customFormat="1">
      <c r="A9" s="47" t="s">
        <v>1</v>
      </c>
      <c r="B9" s="48"/>
      <c r="C9" s="152">
        <f>MAX(C5:C7)</f>
        <v>97.9</v>
      </c>
      <c r="D9" s="152">
        <f>MAX(D5:D7)</f>
        <v>17.579999999999998</v>
      </c>
      <c r="E9" s="184">
        <f>MAX(E5:E7)</f>
        <v>2.8879999999999999</v>
      </c>
      <c r="F9" s="184">
        <f>MAX(F5:F7)</f>
        <v>4.38</v>
      </c>
      <c r="G9" s="184">
        <f>MAX(G5:G7)</f>
        <v>5.85</v>
      </c>
      <c r="H9" s="49"/>
      <c r="I9" s="49"/>
      <c r="J9" s="49"/>
      <c r="K9" s="49"/>
      <c r="L9" s="187">
        <f>MAX(L5:L7)</f>
        <v>348.4</v>
      </c>
      <c r="M9" s="187">
        <f>MAX(M5:M7)</f>
        <v>930.2</v>
      </c>
      <c r="N9" s="187">
        <f>MAX(N5:N7)</f>
        <v>493.2</v>
      </c>
      <c r="O9" s="49"/>
      <c r="P9" s="49"/>
      <c r="Q9" s="49"/>
      <c r="R9" s="184">
        <f>MAX(R5:R7)</f>
        <v>10.62</v>
      </c>
      <c r="S9" s="190">
        <f>MAX(S5:S7)</f>
        <v>178000</v>
      </c>
      <c r="T9" s="49"/>
      <c r="U9" s="49"/>
      <c r="V9" s="49"/>
      <c r="W9" s="49"/>
      <c r="X9" s="49"/>
      <c r="Y9" s="49"/>
      <c r="Z9" s="49"/>
      <c r="AA9" s="49"/>
    </row>
    <row r="10" spans="1:33" s="1" customFormat="1" ht="15.75" thickBot="1">
      <c r="A10" s="50" t="s">
        <v>2</v>
      </c>
      <c r="B10" s="51"/>
      <c r="C10" s="147">
        <f>MEDIAN(C5:C7)</f>
        <v>87.41</v>
      </c>
      <c r="D10" s="147">
        <f>MEDIAN(D5:D7)</f>
        <v>14.95</v>
      </c>
      <c r="E10" s="185">
        <f>MEDIAN(E5:E7)</f>
        <v>2.7549999999999999</v>
      </c>
      <c r="F10" s="185">
        <f>MEDIAN(F5:F7)</f>
        <v>4.3375000000000004</v>
      </c>
      <c r="G10" s="185">
        <f>MEDIAN(G5:G7)</f>
        <v>5.29</v>
      </c>
      <c r="H10" s="52"/>
      <c r="I10" s="52"/>
      <c r="J10" s="52"/>
      <c r="K10" s="52"/>
      <c r="L10" s="188">
        <f>MEDIAN(L5:L7)</f>
        <v>24</v>
      </c>
      <c r="M10" s="188">
        <f>MEDIAN(M5:M7)</f>
        <v>117</v>
      </c>
      <c r="N10" s="188">
        <f>MEDIAN(N5:N7)</f>
        <v>142.80000000000001</v>
      </c>
      <c r="O10" s="52"/>
      <c r="P10" s="52"/>
      <c r="Q10" s="52"/>
      <c r="R10" s="185">
        <f>MEDIAN(R5:R7)</f>
        <v>8.1009999999999991</v>
      </c>
      <c r="S10" s="191">
        <f>MEDIAN(S5:S7)</f>
        <v>10000</v>
      </c>
      <c r="T10" s="52"/>
      <c r="U10" s="52"/>
      <c r="V10" s="52"/>
      <c r="W10" s="52"/>
      <c r="X10" s="52"/>
      <c r="Y10" s="52"/>
      <c r="Z10" s="52"/>
      <c r="AA10" s="52"/>
    </row>
    <row r="11" spans="1:33">
      <c r="C11" s="12"/>
      <c r="D11" s="12"/>
      <c r="E11" s="12"/>
      <c r="F11" s="12"/>
      <c r="G11" s="12"/>
      <c r="H11" s="23"/>
      <c r="I11" s="23"/>
      <c r="J11" s="23"/>
      <c r="R11" s="181"/>
      <c r="S11" s="16"/>
      <c r="AC11"/>
    </row>
    <row r="12" spans="1:33" ht="15.75" thickBot="1">
      <c r="C12" s="12"/>
      <c r="D12" s="12"/>
      <c r="E12" s="12"/>
      <c r="F12" s="12"/>
      <c r="G12" s="12"/>
      <c r="H12" s="23"/>
      <c r="I12" s="23"/>
      <c r="J12" s="23"/>
      <c r="AC12"/>
    </row>
    <row r="13" spans="1:33" ht="60" customHeight="1">
      <c r="A13" s="40" t="s">
        <v>5</v>
      </c>
      <c r="B13" s="41" t="s">
        <v>3</v>
      </c>
      <c r="C13" s="42" t="s">
        <v>55</v>
      </c>
      <c r="D13" s="43" t="s">
        <v>56</v>
      </c>
      <c r="E13" s="42" t="s">
        <v>80</v>
      </c>
      <c r="F13" s="42" t="s">
        <v>57</v>
      </c>
      <c r="G13" s="42" t="s">
        <v>58</v>
      </c>
      <c r="H13" s="42" t="s">
        <v>37</v>
      </c>
      <c r="I13" s="42" t="s">
        <v>38</v>
      </c>
      <c r="J13" s="42" t="s">
        <v>40</v>
      </c>
      <c r="K13" s="42" t="s">
        <v>115</v>
      </c>
      <c r="L13" s="42" t="s">
        <v>77</v>
      </c>
      <c r="M13" s="42" t="s">
        <v>78</v>
      </c>
      <c r="N13" s="42" t="s">
        <v>129</v>
      </c>
      <c r="O13" s="42" t="s">
        <v>155</v>
      </c>
      <c r="P13" s="42" t="s">
        <v>50</v>
      </c>
      <c r="Q13" s="42" t="s">
        <v>44</v>
      </c>
      <c r="R13"/>
      <c r="S13"/>
      <c r="T13"/>
      <c r="U13"/>
      <c r="V13"/>
      <c r="W13"/>
      <c r="X13"/>
      <c r="Y13"/>
      <c r="Z13"/>
      <c r="AA13"/>
      <c r="AB13"/>
      <c r="AC13"/>
    </row>
    <row r="14" spans="1:33">
      <c r="A14" s="27" t="s">
        <v>384</v>
      </c>
      <c r="B14" s="30">
        <v>23001174</v>
      </c>
      <c r="C14" s="31">
        <v>87.49</v>
      </c>
      <c r="D14" s="31">
        <v>16.829999999999998</v>
      </c>
      <c r="E14" s="32">
        <v>3.5779999999999998</v>
      </c>
      <c r="F14" s="31">
        <v>4.3099999999999996</v>
      </c>
      <c r="G14" s="37">
        <v>3.4369999999999998</v>
      </c>
      <c r="H14" s="35">
        <v>15.27</v>
      </c>
      <c r="I14" s="34">
        <v>106.6</v>
      </c>
      <c r="J14" s="34">
        <v>109.8</v>
      </c>
      <c r="K14" s="34">
        <v>153.1</v>
      </c>
      <c r="L14" s="38"/>
      <c r="M14" s="36"/>
      <c r="N14" s="29"/>
      <c r="O14" s="29"/>
      <c r="P14" s="163">
        <v>9706</v>
      </c>
      <c r="Q14" s="29"/>
      <c r="R14" s="14"/>
      <c r="S14" s="14"/>
      <c r="T14" s="14"/>
      <c r="U14"/>
      <c r="V14"/>
      <c r="W14"/>
      <c r="X14"/>
      <c r="Y14"/>
      <c r="Z14"/>
      <c r="AA14"/>
      <c r="AB14"/>
      <c r="AC14"/>
    </row>
    <row r="15" spans="1:33">
      <c r="A15" s="27" t="s">
        <v>385</v>
      </c>
      <c r="B15" s="30">
        <v>23001174</v>
      </c>
      <c r="C15" s="31">
        <v>87.33</v>
      </c>
      <c r="D15" s="31">
        <v>20.39</v>
      </c>
      <c r="E15" s="32">
        <v>3.6429999999999998</v>
      </c>
      <c r="F15" s="31">
        <v>4.5570000000000004</v>
      </c>
      <c r="G15" s="37">
        <v>2.605</v>
      </c>
      <c r="H15" s="35">
        <v>22</v>
      </c>
      <c r="I15" s="34">
        <v>102.9</v>
      </c>
      <c r="J15" s="34">
        <v>121.7</v>
      </c>
      <c r="K15" s="34">
        <v>166.3</v>
      </c>
      <c r="L15" s="38"/>
      <c r="M15" s="37">
        <v>2.706</v>
      </c>
      <c r="N15" s="37">
        <v>2.734</v>
      </c>
      <c r="O15" s="35">
        <v>5.44</v>
      </c>
      <c r="P15" s="163">
        <v>10510</v>
      </c>
      <c r="Q15" s="34">
        <v>114.4</v>
      </c>
      <c r="R15" s="14"/>
      <c r="S15" s="14"/>
      <c r="T15" s="14"/>
      <c r="U15"/>
      <c r="V15"/>
      <c r="W15"/>
      <c r="X15"/>
      <c r="Y15"/>
      <c r="Z15"/>
      <c r="AA15"/>
      <c r="AB15"/>
      <c r="AC15"/>
    </row>
    <row r="16" spans="1:33">
      <c r="A16" s="27" t="s">
        <v>383</v>
      </c>
      <c r="B16" s="30">
        <v>23001411</v>
      </c>
      <c r="C16" s="31">
        <v>89.54</v>
      </c>
      <c r="D16" s="31">
        <v>18.82</v>
      </c>
      <c r="E16" s="32">
        <v>3.32</v>
      </c>
      <c r="F16" s="31">
        <v>5.82</v>
      </c>
      <c r="G16" s="37">
        <v>5.0449999999999999</v>
      </c>
      <c r="H16" s="35">
        <v>17.149999999999999</v>
      </c>
      <c r="I16" s="34">
        <v>95.3</v>
      </c>
      <c r="J16" s="34">
        <v>123</v>
      </c>
      <c r="K16" s="34">
        <v>168</v>
      </c>
      <c r="L16" s="37">
        <v>8.2409999999999997</v>
      </c>
      <c r="M16" s="36"/>
      <c r="N16" s="29"/>
      <c r="O16" s="29"/>
      <c r="P16" s="163">
        <v>7285</v>
      </c>
      <c r="Q16" s="29"/>
      <c r="R16" s="14"/>
      <c r="S16" s="14"/>
      <c r="T16" s="14"/>
      <c r="U16"/>
      <c r="V16"/>
      <c r="W16"/>
      <c r="X16"/>
      <c r="Y16"/>
      <c r="Z16"/>
      <c r="AA16"/>
      <c r="AB16"/>
      <c r="AC16"/>
    </row>
    <row r="17" spans="1:30">
      <c r="A17" s="27" t="s">
        <v>383</v>
      </c>
      <c r="B17" s="30">
        <v>23001377</v>
      </c>
      <c r="C17" s="31">
        <v>88.79</v>
      </c>
      <c r="D17" s="31"/>
      <c r="E17" s="32"/>
      <c r="F17" s="31"/>
      <c r="G17" s="37"/>
      <c r="H17" s="35"/>
      <c r="I17" s="34"/>
      <c r="J17" s="34"/>
      <c r="K17" s="34"/>
      <c r="L17" s="38"/>
      <c r="M17" s="36"/>
      <c r="N17" s="29"/>
      <c r="O17" s="29"/>
      <c r="P17" s="163"/>
      <c r="Q17" s="29" t="s">
        <v>374</v>
      </c>
      <c r="R17" s="14"/>
      <c r="S17" s="14"/>
      <c r="T17" s="14"/>
      <c r="U17"/>
      <c r="V17"/>
      <c r="W17"/>
      <c r="X17"/>
      <c r="Y17"/>
      <c r="Z17"/>
      <c r="AA17"/>
      <c r="AB17"/>
      <c r="AC17"/>
    </row>
    <row r="18" spans="1:30">
      <c r="A18" s="54" t="s">
        <v>0</v>
      </c>
      <c r="B18" s="55"/>
      <c r="C18" s="46">
        <f>MIN(C14:C17)</f>
        <v>87.33</v>
      </c>
      <c r="D18" s="146">
        <f>MIN(D14:D17)</f>
        <v>16.829999999999998</v>
      </c>
      <c r="E18" s="183">
        <f>MIN(E14:E17)</f>
        <v>3.32</v>
      </c>
      <c r="F18" s="146">
        <f>MIN(F14:F17)</f>
        <v>4.3099999999999996</v>
      </c>
      <c r="G18" s="183">
        <f>MIN(G14:G17)</f>
        <v>2.605</v>
      </c>
      <c r="H18" s="146">
        <f>MIN(H14:H17)</f>
        <v>15.27</v>
      </c>
      <c r="I18" s="186">
        <f>MIN(I14:I17)</f>
        <v>95.3</v>
      </c>
      <c r="J18" s="186">
        <f>MIN(J14:J17)</f>
        <v>109.8</v>
      </c>
      <c r="K18" s="186">
        <f>MIN(K14:K17)</f>
        <v>153.1</v>
      </c>
      <c r="L18" s="143"/>
      <c r="M18" s="46"/>
      <c r="N18" s="46"/>
      <c r="O18" s="46"/>
      <c r="P18" s="143">
        <f>MIN(P14:P17)</f>
        <v>7285</v>
      </c>
      <c r="Q18" s="46"/>
      <c r="R18"/>
      <c r="S18"/>
      <c r="T18"/>
      <c r="U18"/>
      <c r="V18"/>
      <c r="W18"/>
      <c r="X18"/>
      <c r="Y18"/>
      <c r="Z18"/>
      <c r="AA18"/>
      <c r="AB18"/>
      <c r="AC18"/>
    </row>
    <row r="19" spans="1:30">
      <c r="A19" s="56" t="s">
        <v>1</v>
      </c>
      <c r="B19" s="57"/>
      <c r="C19" s="49">
        <f>MAX(C14:C17)</f>
        <v>89.54</v>
      </c>
      <c r="D19" s="152">
        <f>MAX(D14:D17)</f>
        <v>20.39</v>
      </c>
      <c r="E19" s="184">
        <f>MAX(E14:E17)</f>
        <v>3.6429999999999998</v>
      </c>
      <c r="F19" s="152">
        <f>MAX(F14:F17)</f>
        <v>5.82</v>
      </c>
      <c r="G19" s="184">
        <f>MAX(G14:G17)</f>
        <v>5.0449999999999999</v>
      </c>
      <c r="H19" s="152">
        <f>MAX(H14:H17)</f>
        <v>22</v>
      </c>
      <c r="I19" s="187">
        <f>MAX(I14:I17)</f>
        <v>106.6</v>
      </c>
      <c r="J19" s="187">
        <f>MAX(J14:J17)</f>
        <v>123</v>
      </c>
      <c r="K19" s="187">
        <f>MAX(K14:K17)</f>
        <v>168</v>
      </c>
      <c r="L19" s="137"/>
      <c r="M19" s="49"/>
      <c r="N19" s="49"/>
      <c r="O19" s="49"/>
      <c r="P19" s="137">
        <f>MAX(P14:P17)</f>
        <v>10510</v>
      </c>
      <c r="Q19" s="49"/>
      <c r="R19"/>
      <c r="S19"/>
      <c r="T19"/>
      <c r="U19"/>
      <c r="V19"/>
      <c r="W19"/>
      <c r="X19"/>
      <c r="Y19"/>
      <c r="Z19"/>
      <c r="AA19"/>
      <c r="AB19"/>
      <c r="AC19"/>
    </row>
    <row r="20" spans="1:30" ht="15.75" thickBot="1">
      <c r="A20" s="58" t="s">
        <v>2</v>
      </c>
      <c r="B20" s="59"/>
      <c r="C20" s="52">
        <f>MEDIAN(C14:C17)</f>
        <v>88.14</v>
      </c>
      <c r="D20" s="147">
        <f>MEDIAN(D14:D17)</f>
        <v>18.82</v>
      </c>
      <c r="E20" s="185">
        <f>MEDIAN(E14:E17)</f>
        <v>3.5779999999999998</v>
      </c>
      <c r="F20" s="147">
        <f>MEDIAN(F14:F17)</f>
        <v>4.5570000000000004</v>
      </c>
      <c r="G20" s="185">
        <f>MEDIAN(G14:G17)</f>
        <v>3.4369999999999998</v>
      </c>
      <c r="H20" s="147">
        <f>MEDIAN(H14:H17)</f>
        <v>17.149999999999999</v>
      </c>
      <c r="I20" s="188">
        <f>MEDIAN(I14:I17)</f>
        <v>102.9</v>
      </c>
      <c r="J20" s="188">
        <f>MEDIAN(J14:J17)</f>
        <v>121.7</v>
      </c>
      <c r="K20" s="188">
        <f>MEDIAN(K14:K17)</f>
        <v>166.3</v>
      </c>
      <c r="L20" s="144"/>
      <c r="M20" s="52"/>
      <c r="N20" s="52"/>
      <c r="O20" s="52"/>
      <c r="P20" s="144">
        <f>MEDIAN(P14:P17)</f>
        <v>9706</v>
      </c>
      <c r="Q20" s="52"/>
      <c r="R20"/>
      <c r="S20"/>
      <c r="T20"/>
      <c r="U20"/>
      <c r="V20"/>
      <c r="W20"/>
      <c r="X20"/>
      <c r="Y20"/>
      <c r="Z20"/>
      <c r="AA20"/>
      <c r="AB20"/>
      <c r="AC20"/>
    </row>
    <row r="21" spans="1:30">
      <c r="C21" s="12"/>
      <c r="D21" s="12"/>
      <c r="E21" s="12"/>
      <c r="F21" s="12"/>
      <c r="G21" s="12"/>
      <c r="H21" s="23"/>
      <c r="I21" s="23"/>
      <c r="J21" s="23"/>
      <c r="AC21"/>
    </row>
    <row r="22" spans="1:30" ht="15.75" thickBot="1">
      <c r="C22" s="12"/>
      <c r="D22" s="12"/>
      <c r="E22" s="12"/>
      <c r="F22" s="12"/>
      <c r="G22" s="12"/>
      <c r="H22" s="23"/>
      <c r="I22" s="23"/>
      <c r="J22" s="23"/>
      <c r="AC22"/>
    </row>
    <row r="23" spans="1:30" s="4" customFormat="1" ht="60" customHeight="1">
      <c r="A23" s="40" t="s">
        <v>4</v>
      </c>
      <c r="B23" s="41" t="s">
        <v>3</v>
      </c>
      <c r="C23" s="61" t="s">
        <v>55</v>
      </c>
      <c r="D23" s="62" t="s">
        <v>56</v>
      </c>
      <c r="E23" s="42" t="s">
        <v>80</v>
      </c>
      <c r="F23" s="42" t="s">
        <v>57</v>
      </c>
      <c r="G23" s="42" t="s">
        <v>58</v>
      </c>
      <c r="H23" s="63" t="s">
        <v>59</v>
      </c>
      <c r="I23" s="63" t="s">
        <v>60</v>
      </c>
      <c r="J23" s="63" t="s">
        <v>61</v>
      </c>
      <c r="K23" s="42" t="s">
        <v>62</v>
      </c>
      <c r="L23" s="42" t="s">
        <v>37</v>
      </c>
      <c r="M23" s="42" t="s">
        <v>38</v>
      </c>
      <c r="N23" s="42" t="s">
        <v>40</v>
      </c>
      <c r="O23" s="42" t="s">
        <v>115</v>
      </c>
      <c r="P23" s="42" t="s">
        <v>119</v>
      </c>
      <c r="Q23" s="42" t="s">
        <v>41</v>
      </c>
      <c r="R23" s="42" t="s">
        <v>152</v>
      </c>
      <c r="S23" s="42" t="s">
        <v>349</v>
      </c>
      <c r="T23" s="42" t="s">
        <v>50</v>
      </c>
      <c r="U23" s="42" t="s">
        <v>76</v>
      </c>
      <c r="V23" s="42" t="s">
        <v>154</v>
      </c>
      <c r="W23" s="42" t="s">
        <v>116</v>
      </c>
      <c r="X23" s="42" t="s">
        <v>130</v>
      </c>
      <c r="Y23" s="42" t="s">
        <v>51</v>
      </c>
      <c r="Z23" s="42" t="s">
        <v>52</v>
      </c>
      <c r="AA23" s="42" t="s">
        <v>53</v>
      </c>
      <c r="AB23" s="42" t="s">
        <v>54</v>
      </c>
      <c r="AC23" s="42" t="s">
        <v>81</v>
      </c>
      <c r="AD23" s="42" t="s">
        <v>82</v>
      </c>
    </row>
    <row r="24" spans="1:30">
      <c r="A24" s="27" t="s">
        <v>389</v>
      </c>
      <c r="B24" s="30">
        <v>23001368</v>
      </c>
      <c r="C24" s="31">
        <v>88.79</v>
      </c>
      <c r="D24" s="32"/>
      <c r="E24" s="32">
        <v>4.3209999999999997</v>
      </c>
      <c r="F24" s="37">
        <v>9.4090000000000007</v>
      </c>
      <c r="G24" s="37">
        <v>9.7750000000000004</v>
      </c>
      <c r="H24" s="37">
        <v>1.1359999999999999</v>
      </c>
      <c r="I24" s="53">
        <v>0.88680000000000003</v>
      </c>
      <c r="J24" s="37">
        <v>0.84199999999999997</v>
      </c>
      <c r="K24" s="37">
        <v>0.59699999999999998</v>
      </c>
      <c r="L24" s="34">
        <v>60.33</v>
      </c>
      <c r="M24" s="34">
        <v>221.8</v>
      </c>
      <c r="N24" s="34">
        <v>160.1</v>
      </c>
      <c r="O24" s="34">
        <v>362.5</v>
      </c>
      <c r="P24" s="35">
        <v>1.2509999999999999</v>
      </c>
      <c r="Q24" s="71"/>
      <c r="R24" s="35">
        <v>4.1749999999999998</v>
      </c>
      <c r="S24" s="92"/>
      <c r="T24" s="132">
        <v>23570</v>
      </c>
      <c r="U24" s="93">
        <v>102.5</v>
      </c>
      <c r="V24" s="93">
        <v>112.8</v>
      </c>
      <c r="W24" s="93"/>
      <c r="X24" s="93"/>
      <c r="Y24" s="93"/>
      <c r="Z24" s="93"/>
      <c r="AA24" s="93"/>
      <c r="AB24" s="93"/>
      <c r="AC24" s="28" t="s">
        <v>390</v>
      </c>
      <c r="AD24" s="28" t="s">
        <v>390</v>
      </c>
    </row>
    <row r="25" spans="1:30">
      <c r="A25" s="27" t="s">
        <v>389</v>
      </c>
      <c r="B25" s="30">
        <v>23000940</v>
      </c>
      <c r="C25" s="31">
        <v>88.97</v>
      </c>
      <c r="D25" s="31">
        <v>20.71</v>
      </c>
      <c r="E25" s="32">
        <v>2.57</v>
      </c>
      <c r="F25" s="37">
        <v>9.11</v>
      </c>
      <c r="G25" s="37">
        <v>6.266</v>
      </c>
      <c r="H25" s="37">
        <v>1.73</v>
      </c>
      <c r="I25" s="53">
        <v>0.56869999999999998</v>
      </c>
      <c r="J25" s="37">
        <v>0.64</v>
      </c>
      <c r="K25" s="37">
        <v>0.443</v>
      </c>
      <c r="L25" s="34">
        <v>53.35</v>
      </c>
      <c r="M25" s="34">
        <v>205.9</v>
      </c>
      <c r="N25" s="34">
        <v>107.8</v>
      </c>
      <c r="O25" s="36"/>
      <c r="P25" s="35"/>
      <c r="Q25" s="35"/>
      <c r="R25" s="35"/>
      <c r="S25" s="92"/>
      <c r="T25" s="132">
        <v>10550</v>
      </c>
      <c r="U25" s="93"/>
      <c r="V25" s="93"/>
      <c r="W25" s="93"/>
      <c r="X25" s="125">
        <v>0.41099999999999998</v>
      </c>
      <c r="Y25" s="125"/>
      <c r="Z25" s="131"/>
      <c r="AA25" s="206"/>
      <c r="AB25" s="125"/>
      <c r="AC25" s="28" t="s">
        <v>390</v>
      </c>
      <c r="AD25" s="28" t="s">
        <v>390</v>
      </c>
    </row>
    <row r="26" spans="1:30">
      <c r="A26" s="200" t="s">
        <v>391</v>
      </c>
      <c r="B26" s="30">
        <v>23000725</v>
      </c>
      <c r="C26" s="31">
        <v>99</v>
      </c>
      <c r="D26" s="32"/>
      <c r="E26" s="32"/>
      <c r="F26" s="34"/>
      <c r="G26" s="34"/>
      <c r="H26" s="37">
        <v>9.4949999999999992</v>
      </c>
      <c r="I26" s="53">
        <v>4.7850000000000001</v>
      </c>
      <c r="J26" s="37"/>
      <c r="K26" s="210">
        <v>22.86</v>
      </c>
      <c r="L26" s="211">
        <v>3762</v>
      </c>
      <c r="M26" s="34">
        <v>10020</v>
      </c>
      <c r="N26" s="34">
        <v>8759</v>
      </c>
      <c r="O26" s="36"/>
      <c r="P26" s="35">
        <v>22.16</v>
      </c>
      <c r="Q26" s="35">
        <v>23.46</v>
      </c>
      <c r="R26" s="35">
        <v>86.87</v>
      </c>
      <c r="S26" s="132">
        <v>10030</v>
      </c>
      <c r="T26" s="132">
        <v>487400</v>
      </c>
      <c r="U26" s="93">
        <v>2993</v>
      </c>
      <c r="V26" s="93"/>
      <c r="W26" s="93"/>
      <c r="X26" s="93"/>
      <c r="Y26" s="125">
        <v>3.423</v>
      </c>
      <c r="Z26" s="131">
        <v>0.12540000000000001</v>
      </c>
      <c r="AA26" s="206">
        <v>2.2100000000000002E-3</v>
      </c>
      <c r="AB26" s="125">
        <v>3.8660000000000001</v>
      </c>
      <c r="AC26" s="32"/>
      <c r="AD26" s="32"/>
    </row>
    <row r="27" spans="1:30">
      <c r="A27" s="27" t="s">
        <v>391</v>
      </c>
      <c r="B27" s="30">
        <v>23000790</v>
      </c>
      <c r="C27" s="31">
        <v>98.62</v>
      </c>
      <c r="D27" s="32"/>
      <c r="E27" s="32"/>
      <c r="F27" s="34"/>
      <c r="G27" s="34"/>
      <c r="H27" s="37">
        <v>15.83</v>
      </c>
      <c r="I27" s="53">
        <v>1.4330000000000001</v>
      </c>
      <c r="J27" s="37">
        <v>10.07</v>
      </c>
      <c r="K27" s="37">
        <v>6.1319999999999997</v>
      </c>
      <c r="L27" s="34">
        <v>1079</v>
      </c>
      <c r="M27" s="34">
        <v>3214</v>
      </c>
      <c r="N27" s="34">
        <v>2095</v>
      </c>
      <c r="O27" s="36"/>
      <c r="P27" s="35">
        <v>21.84</v>
      </c>
      <c r="Q27" s="35">
        <v>15.53</v>
      </c>
      <c r="R27" s="35">
        <v>66.430000000000007</v>
      </c>
      <c r="S27" s="92"/>
      <c r="T27" s="132">
        <v>349500</v>
      </c>
      <c r="U27" s="93">
        <v>1850</v>
      </c>
      <c r="V27" s="93">
        <v>2035</v>
      </c>
      <c r="W27" s="132">
        <v>78490</v>
      </c>
      <c r="X27" s="125"/>
      <c r="Y27" s="125"/>
      <c r="Z27" s="131"/>
      <c r="AA27" s="206"/>
      <c r="AB27" s="125"/>
      <c r="AC27" s="32"/>
      <c r="AD27" s="32"/>
    </row>
    <row r="28" spans="1:30">
      <c r="A28" s="27" t="s">
        <v>391</v>
      </c>
      <c r="B28" s="30">
        <v>23000777</v>
      </c>
      <c r="C28" s="31">
        <v>98.16</v>
      </c>
      <c r="D28" s="32"/>
      <c r="E28" s="32"/>
      <c r="F28" s="34"/>
      <c r="G28" s="34"/>
      <c r="H28" s="37">
        <v>9.3979999999999997</v>
      </c>
      <c r="I28" s="53">
        <v>2.1030000000000002</v>
      </c>
      <c r="J28" s="37">
        <v>13.89</v>
      </c>
      <c r="K28" s="37">
        <v>11.9</v>
      </c>
      <c r="L28" s="34">
        <v>2369</v>
      </c>
      <c r="M28" s="34">
        <v>8718</v>
      </c>
      <c r="N28" s="34">
        <v>8469</v>
      </c>
      <c r="O28" s="36"/>
      <c r="P28" s="35">
        <v>69.430000000000007</v>
      </c>
      <c r="Q28" s="35">
        <v>44.8</v>
      </c>
      <c r="R28" s="35">
        <v>516.79999999999995</v>
      </c>
      <c r="S28" s="92"/>
      <c r="T28" s="132">
        <v>788800</v>
      </c>
      <c r="U28" s="93">
        <v>9424</v>
      </c>
      <c r="V28" s="93">
        <v>10370</v>
      </c>
      <c r="W28" s="132">
        <v>222300</v>
      </c>
      <c r="X28" s="125"/>
      <c r="Y28" s="125">
        <v>1.0409999999999999</v>
      </c>
      <c r="Z28" s="131">
        <v>0.157</v>
      </c>
      <c r="AA28" s="206">
        <v>2.1059999999999998E-3</v>
      </c>
      <c r="AB28" s="125">
        <v>2.83</v>
      </c>
      <c r="AC28" s="32"/>
      <c r="AD28" s="32"/>
    </row>
    <row r="29" spans="1:30" s="1" customFormat="1">
      <c r="A29" s="54" t="s">
        <v>0</v>
      </c>
      <c r="B29" s="55"/>
      <c r="C29" s="46">
        <f>MIN(C24:C28)</f>
        <v>88.79</v>
      </c>
      <c r="D29" s="139"/>
      <c r="E29" s="183">
        <f>MIN(E24:E28)</f>
        <v>2.57</v>
      </c>
      <c r="F29" s="139">
        <f>MIN(F24:F28)</f>
        <v>9.11</v>
      </c>
      <c r="G29" s="139">
        <f>MIN(G24:G28)</f>
        <v>6.266</v>
      </c>
      <c r="H29" s="139">
        <f>MIN(H24:H28)</f>
        <v>1.1359999999999999</v>
      </c>
      <c r="I29" s="192">
        <f>MIN(I24:I28)</f>
        <v>0.56869999999999998</v>
      </c>
      <c r="J29" s="183">
        <f>MIN(J24:J28)</f>
        <v>0.64</v>
      </c>
      <c r="K29" s="183">
        <f>MIN(K24:K28)</f>
        <v>0.443</v>
      </c>
      <c r="L29" s="186">
        <f>MIN(L24:L28)</f>
        <v>53.35</v>
      </c>
      <c r="M29" s="186">
        <f>MIN(M24:M28)</f>
        <v>205.9</v>
      </c>
      <c r="N29" s="186">
        <f>MIN(N24:N28)</f>
        <v>107.8</v>
      </c>
      <c r="O29" s="139"/>
      <c r="P29" s="146">
        <f>MIN(P24:P28)</f>
        <v>1.2509999999999999</v>
      </c>
      <c r="Q29" s="146">
        <f>MIN(Q24:Q28)</f>
        <v>15.53</v>
      </c>
      <c r="R29" s="146">
        <f>MIN(R24:R28)</f>
        <v>4.1749999999999998</v>
      </c>
      <c r="S29" s="146"/>
      <c r="T29" s="189">
        <f>MIN(T24:T28)</f>
        <v>10550</v>
      </c>
      <c r="U29" s="186">
        <f>MIN(U24:U28)</f>
        <v>102.5</v>
      </c>
      <c r="V29" s="186">
        <f>MIN(V24:V28)</f>
        <v>112.8</v>
      </c>
      <c r="W29" s="189">
        <f>MIN(W24:W28)</f>
        <v>78490</v>
      </c>
      <c r="X29" s="183"/>
      <c r="Y29" s="183">
        <f>MIN(Y24:Y28)</f>
        <v>1.0409999999999999</v>
      </c>
      <c r="Z29" s="192">
        <f>MIN(Z24:Z28)</f>
        <v>0.12540000000000001</v>
      </c>
      <c r="AA29" s="207">
        <f>MIN(AA24:AA28)</f>
        <v>2.1059999999999998E-3</v>
      </c>
      <c r="AB29" s="183">
        <f>MIN(AB24:AB28)</f>
        <v>2.83</v>
      </c>
      <c r="AC29" s="139"/>
      <c r="AD29" s="139"/>
    </row>
    <row r="30" spans="1:30" s="1" customFormat="1">
      <c r="A30" s="56" t="s">
        <v>1</v>
      </c>
      <c r="B30" s="57"/>
      <c r="C30" s="49">
        <f>MAX(C24:C28)</f>
        <v>99</v>
      </c>
      <c r="D30" s="49"/>
      <c r="E30" s="184">
        <f>MAX(E24:E28)</f>
        <v>4.3209999999999997</v>
      </c>
      <c r="F30" s="140">
        <f>MAX(F24:F28)</f>
        <v>9.4090000000000007</v>
      </c>
      <c r="G30" s="140">
        <f>MAX(G24:G28)</f>
        <v>9.7750000000000004</v>
      </c>
      <c r="H30" s="140">
        <f>MAX(H24:H28)</f>
        <v>15.83</v>
      </c>
      <c r="I30" s="193">
        <f>MAX(I24:I28)</f>
        <v>4.7850000000000001</v>
      </c>
      <c r="J30" s="184">
        <f>MAX(J24:J28)</f>
        <v>13.89</v>
      </c>
      <c r="K30" s="184">
        <f>MAX(K24:K28)</f>
        <v>22.86</v>
      </c>
      <c r="L30" s="187">
        <f>MAX(L24:L28)</f>
        <v>3762</v>
      </c>
      <c r="M30" s="187">
        <f>MAX(M24:M28)</f>
        <v>10020</v>
      </c>
      <c r="N30" s="187">
        <f>MAX(N24:N28)</f>
        <v>8759</v>
      </c>
      <c r="O30" s="140"/>
      <c r="P30" s="152">
        <f>MAX(P24:P28)</f>
        <v>69.430000000000007</v>
      </c>
      <c r="Q30" s="152">
        <f>MAX(Q24:Q28)</f>
        <v>44.8</v>
      </c>
      <c r="R30" s="152">
        <f>MAX(R24:R28)</f>
        <v>516.79999999999995</v>
      </c>
      <c r="S30" s="152"/>
      <c r="T30" s="190">
        <f>MAX(T24:T28)</f>
        <v>788800</v>
      </c>
      <c r="U30" s="187">
        <f>MAX(U24:U28)</f>
        <v>9424</v>
      </c>
      <c r="V30" s="187">
        <f>MAX(V24:V28)</f>
        <v>10370</v>
      </c>
      <c r="W30" s="190">
        <f>MAX(W24:W28)</f>
        <v>222300</v>
      </c>
      <c r="X30" s="184"/>
      <c r="Y30" s="184">
        <f>MAX(Y24:Y28)</f>
        <v>3.423</v>
      </c>
      <c r="Z30" s="193">
        <f>MAX(Z24:Z28)</f>
        <v>0.157</v>
      </c>
      <c r="AA30" s="208">
        <f>MAX(AA24:AA28)</f>
        <v>2.2100000000000002E-3</v>
      </c>
      <c r="AB30" s="184">
        <f>MAX(AB24:AB28)</f>
        <v>3.8660000000000001</v>
      </c>
      <c r="AC30" s="140"/>
      <c r="AD30" s="49"/>
    </row>
    <row r="31" spans="1:30" s="1" customFormat="1" ht="15.75" thickBot="1">
      <c r="A31" s="58" t="s">
        <v>2</v>
      </c>
      <c r="B31" s="59"/>
      <c r="C31" s="52">
        <f>MEDIAN(C24:C28)</f>
        <v>98.16</v>
      </c>
      <c r="D31" s="141"/>
      <c r="E31" s="185">
        <f>MEDIAN(E24:E28)</f>
        <v>3.4455</v>
      </c>
      <c r="F31" s="141">
        <f>MEDIAN(F24:F28)</f>
        <v>9.2594999999999992</v>
      </c>
      <c r="G31" s="141">
        <f>MEDIAN(G24:G28)</f>
        <v>8.0205000000000002</v>
      </c>
      <c r="H31" s="141">
        <f>MEDIAN(H24:H28)</f>
        <v>9.3979999999999997</v>
      </c>
      <c r="I31" s="194">
        <f>MEDIAN(I24:I28)</f>
        <v>1.4330000000000001</v>
      </c>
      <c r="J31" s="185">
        <f>MEDIAN(J24:J28)</f>
        <v>5.4559999999999995</v>
      </c>
      <c r="K31" s="185">
        <f>MEDIAN(K24:K28)</f>
        <v>6.1319999999999997</v>
      </c>
      <c r="L31" s="188">
        <f>MEDIAN(L24:L28)</f>
        <v>1079</v>
      </c>
      <c r="M31" s="188">
        <f>MEDIAN(M24:M28)</f>
        <v>3214</v>
      </c>
      <c r="N31" s="188">
        <f>MEDIAN(N24:N28)</f>
        <v>2095</v>
      </c>
      <c r="O31" s="141"/>
      <c r="P31" s="147">
        <f>MEDIAN(P24:P28)</f>
        <v>22</v>
      </c>
      <c r="Q31" s="147">
        <f>MEDIAN(Q24:Q28)</f>
        <v>23.46</v>
      </c>
      <c r="R31" s="147">
        <f>MEDIAN(R24:R28)</f>
        <v>76.650000000000006</v>
      </c>
      <c r="S31" s="147"/>
      <c r="T31" s="191">
        <f>MEDIAN(T24:T28)</f>
        <v>349500</v>
      </c>
      <c r="U31" s="188">
        <f>MEDIAN(U24:U28)</f>
        <v>2421.5</v>
      </c>
      <c r="V31" s="188">
        <f>MEDIAN(V24:V28)</f>
        <v>2035</v>
      </c>
      <c r="W31" s="191">
        <f>MEDIAN(W24:W28)</f>
        <v>150395</v>
      </c>
      <c r="X31" s="185"/>
      <c r="Y31" s="185">
        <f>MEDIAN(Y24:Y28)</f>
        <v>2.2320000000000002</v>
      </c>
      <c r="Z31" s="194">
        <f>MEDIAN(Z24:Z28)</f>
        <v>0.14119999999999999</v>
      </c>
      <c r="AA31" s="209">
        <f>MEDIAN(AA24:AA28)</f>
        <v>2.1580000000000002E-3</v>
      </c>
      <c r="AB31" s="185">
        <f>MEDIAN(AB24:AB28)</f>
        <v>3.3479999999999999</v>
      </c>
      <c r="AC31" s="141"/>
      <c r="AD31" s="141"/>
    </row>
    <row r="32" spans="1:30">
      <c r="C32" s="12"/>
      <c r="D32" s="12"/>
      <c r="E32" s="12"/>
      <c r="F32" s="12"/>
      <c r="G32" s="23"/>
      <c r="H32" s="23"/>
      <c r="I32" s="23"/>
      <c r="L32" s="12"/>
      <c r="M32" s="12"/>
      <c r="N32" s="12"/>
      <c r="AC32"/>
    </row>
    <row r="33" spans="1:29" ht="15.75" thickBot="1">
      <c r="C33" s="12"/>
      <c r="D33" s="12"/>
      <c r="E33" s="12"/>
      <c r="F33" s="12"/>
      <c r="G33" s="12"/>
      <c r="H33" s="23"/>
      <c r="I33" s="23"/>
      <c r="J33" s="23"/>
      <c r="M33" s="12"/>
      <c r="N33" s="12"/>
      <c r="O33" s="12"/>
    </row>
    <row r="34" spans="1:29" ht="60" customHeight="1">
      <c r="A34" s="64" t="s">
        <v>79</v>
      </c>
      <c r="B34" s="41" t="s">
        <v>3</v>
      </c>
      <c r="C34" s="42" t="s">
        <v>55</v>
      </c>
      <c r="D34" s="43" t="s">
        <v>56</v>
      </c>
      <c r="E34" s="42" t="s">
        <v>114</v>
      </c>
      <c r="F34" s="42" t="s">
        <v>57</v>
      </c>
      <c r="G34" s="42" t="s">
        <v>58</v>
      </c>
      <c r="H34" s="42" t="s">
        <v>359</v>
      </c>
      <c r="I34" s="43" t="s">
        <v>348</v>
      </c>
      <c r="J34" s="42" t="s">
        <v>59</v>
      </c>
      <c r="K34" s="42" t="s">
        <v>60</v>
      </c>
      <c r="L34" s="42" t="s">
        <v>61</v>
      </c>
      <c r="M34" s="42" t="s">
        <v>37</v>
      </c>
      <c r="N34" s="42" t="s">
        <v>38</v>
      </c>
      <c r="O34" s="42" t="s">
        <v>40</v>
      </c>
      <c r="P34" s="42" t="s">
        <v>148</v>
      </c>
      <c r="Q34" s="42" t="s">
        <v>50</v>
      </c>
      <c r="R34" s="42" t="s">
        <v>76</v>
      </c>
      <c r="S34" s="42" t="s">
        <v>154</v>
      </c>
      <c r="T34" s="42" t="s">
        <v>47</v>
      </c>
      <c r="U34"/>
      <c r="V34"/>
      <c r="W34"/>
      <c r="X34"/>
      <c r="Y34"/>
      <c r="Z34"/>
      <c r="AA34"/>
      <c r="AB34"/>
      <c r="AC34"/>
    </row>
    <row r="35" spans="1:29">
      <c r="A35" s="200" t="s">
        <v>396</v>
      </c>
      <c r="B35" s="30">
        <v>23001037</v>
      </c>
      <c r="C35" s="31">
        <v>90.33</v>
      </c>
      <c r="D35" s="35">
        <v>14.13</v>
      </c>
      <c r="E35" s="37">
        <v>7.35</v>
      </c>
      <c r="F35" s="37">
        <v>5.5540000000000003</v>
      </c>
      <c r="G35" s="216">
        <v>18.510000000000002</v>
      </c>
      <c r="H35" s="210">
        <v>7.7770000000000001</v>
      </c>
      <c r="I35" s="35">
        <v>12.06</v>
      </c>
      <c r="J35" s="37">
        <v>0.80100000000000005</v>
      </c>
      <c r="K35" s="53">
        <v>0.30020000000000002</v>
      </c>
      <c r="L35" s="53">
        <v>7.0000000000000007E-2</v>
      </c>
      <c r="M35" s="35">
        <v>19.149999999999999</v>
      </c>
      <c r="N35" s="34">
        <v>73.3</v>
      </c>
      <c r="O35" s="34">
        <v>66.69</v>
      </c>
      <c r="P35" s="34">
        <v>269.60000000000002</v>
      </c>
      <c r="Q35" s="38">
        <v>18880</v>
      </c>
      <c r="R35" s="35">
        <v>83.52</v>
      </c>
      <c r="S35" s="215">
        <v>91.87</v>
      </c>
      <c r="T35" s="34"/>
      <c r="U35"/>
      <c r="V35"/>
      <c r="W35"/>
      <c r="X35"/>
      <c r="Y35"/>
      <c r="Z35"/>
      <c r="AA35"/>
      <c r="AB35"/>
      <c r="AC35"/>
    </row>
    <row r="36" spans="1:29">
      <c r="A36" s="27" t="s">
        <v>394</v>
      </c>
      <c r="B36" s="30">
        <v>23000702</v>
      </c>
      <c r="C36" s="31">
        <v>87.31</v>
      </c>
      <c r="D36" s="35">
        <v>14.63</v>
      </c>
      <c r="E36" s="37">
        <v>2.8119999999999998</v>
      </c>
      <c r="F36" s="37">
        <v>5.68</v>
      </c>
      <c r="G36" s="35">
        <v>8.68</v>
      </c>
      <c r="H36" s="35"/>
      <c r="I36" s="38"/>
      <c r="J36" s="37">
        <v>0.875</v>
      </c>
      <c r="K36" s="53">
        <v>0.45500000000000002</v>
      </c>
      <c r="L36" s="53">
        <v>0.16550000000000001</v>
      </c>
      <c r="M36" s="36"/>
      <c r="N36" s="36"/>
      <c r="O36" s="36"/>
      <c r="P36" s="36"/>
      <c r="Q36" s="36"/>
      <c r="R36" s="36"/>
      <c r="S36" s="36"/>
      <c r="T36" s="165">
        <v>58.4</v>
      </c>
      <c r="U36"/>
      <c r="V36"/>
      <c r="W36"/>
      <c r="X36"/>
      <c r="Y36"/>
      <c r="Z36"/>
      <c r="AA36"/>
      <c r="AB36"/>
      <c r="AC36"/>
    </row>
    <row r="37" spans="1:29">
      <c r="A37" s="27" t="s">
        <v>395</v>
      </c>
      <c r="B37" s="30">
        <v>23001140</v>
      </c>
      <c r="C37" s="31">
        <v>89.7</v>
      </c>
      <c r="D37" s="35">
        <v>16.62</v>
      </c>
      <c r="E37" s="37">
        <v>4.4980000000000002</v>
      </c>
      <c r="F37" s="37">
        <v>7.4850000000000003</v>
      </c>
      <c r="G37" s="35">
        <v>15.53</v>
      </c>
      <c r="H37" s="35"/>
      <c r="I37" s="38"/>
      <c r="J37" s="37">
        <v>0.94369999999999998</v>
      </c>
      <c r="K37" s="53">
        <v>0.72119999999999995</v>
      </c>
      <c r="L37" s="53">
        <v>0.22140000000000001</v>
      </c>
      <c r="M37" s="35">
        <v>20.82</v>
      </c>
      <c r="N37" s="34">
        <v>131.69999999999999</v>
      </c>
      <c r="O37" s="34">
        <v>149.5</v>
      </c>
      <c r="P37" s="34">
        <v>316.2</v>
      </c>
      <c r="Q37" s="38">
        <v>6825</v>
      </c>
      <c r="R37" s="34"/>
      <c r="S37" s="34"/>
      <c r="T37" s="34"/>
      <c r="U37"/>
      <c r="V37"/>
      <c r="W37"/>
      <c r="X37"/>
      <c r="Y37"/>
      <c r="Z37"/>
      <c r="AA37"/>
      <c r="AB37"/>
      <c r="AC37"/>
    </row>
    <row r="38" spans="1:29">
      <c r="A38" s="54" t="s">
        <v>0</v>
      </c>
      <c r="B38" s="65"/>
      <c r="C38" s="46">
        <f>MIN(C35:C37)</f>
        <v>87.31</v>
      </c>
      <c r="D38" s="46">
        <f>MIN(D35:D37)</f>
        <v>14.13</v>
      </c>
      <c r="E38" s="139">
        <f>MIN(E35:E37)</f>
        <v>2.8119999999999998</v>
      </c>
      <c r="F38" s="139">
        <f>MIN(F35:F37)</f>
        <v>5.5540000000000003</v>
      </c>
      <c r="G38" s="146">
        <f>MIN(G35:G37)</f>
        <v>8.68</v>
      </c>
      <c r="H38" s="46"/>
      <c r="I38" s="143"/>
      <c r="J38" s="183">
        <f>MIN(J35:J37)</f>
        <v>0.80100000000000005</v>
      </c>
      <c r="K38" s="192">
        <f>MIN(K35:K37)</f>
        <v>0.30020000000000002</v>
      </c>
      <c r="L38" s="192">
        <f>MIN(L35:L37)</f>
        <v>7.0000000000000007E-2</v>
      </c>
      <c r="M38" s="146">
        <f>MIN(M35:M37)</f>
        <v>19.149999999999999</v>
      </c>
      <c r="N38" s="186">
        <f>MIN(N35:N37)</f>
        <v>73.3</v>
      </c>
      <c r="O38" s="186">
        <f>MIN(O35:O37)</f>
        <v>66.69</v>
      </c>
      <c r="P38" s="186">
        <f>MIN(P35:P37)</f>
        <v>269.60000000000002</v>
      </c>
      <c r="Q38" s="189">
        <f>MIN(Q35:Q37)</f>
        <v>6825</v>
      </c>
      <c r="R38" s="139"/>
      <c r="S38" s="139"/>
      <c r="T38" s="139"/>
      <c r="U38"/>
      <c r="V38"/>
      <c r="W38"/>
      <c r="X38"/>
      <c r="Y38"/>
      <c r="Z38"/>
      <c r="AA38"/>
      <c r="AB38"/>
      <c r="AC38"/>
    </row>
    <row r="39" spans="1:29">
      <c r="A39" s="56" t="s">
        <v>1</v>
      </c>
      <c r="B39" s="66"/>
      <c r="C39" s="49">
        <f>MAX(C35:C37)</f>
        <v>90.33</v>
      </c>
      <c r="D39" s="49">
        <f>MAX(D35:D37)</f>
        <v>16.62</v>
      </c>
      <c r="E39" s="140">
        <f>MAX(E35:E37)</f>
        <v>7.35</v>
      </c>
      <c r="F39" s="140">
        <f>MAX(F35:F37)</f>
        <v>7.4850000000000003</v>
      </c>
      <c r="G39" s="152">
        <f>MAX(G35:G37)</f>
        <v>18.510000000000002</v>
      </c>
      <c r="H39" s="136"/>
      <c r="I39" s="137"/>
      <c r="J39" s="184">
        <f>MAX(J35:J37)</f>
        <v>0.94369999999999998</v>
      </c>
      <c r="K39" s="193">
        <f>MAX(K35:K37)</f>
        <v>0.72119999999999995</v>
      </c>
      <c r="L39" s="193">
        <f>MAX(L35:L37)</f>
        <v>0.22140000000000001</v>
      </c>
      <c r="M39" s="152">
        <f>MAX(M35:M37)</f>
        <v>20.82</v>
      </c>
      <c r="N39" s="187">
        <f>MAX(N35:N37)</f>
        <v>131.69999999999999</v>
      </c>
      <c r="O39" s="187">
        <f>MAX(O35:O37)</f>
        <v>149.5</v>
      </c>
      <c r="P39" s="187">
        <f>MAX(P35:P37)</f>
        <v>316.2</v>
      </c>
      <c r="Q39" s="190">
        <f>MAX(Q35:Q37)</f>
        <v>18880</v>
      </c>
      <c r="R39" s="140"/>
      <c r="S39" s="140"/>
      <c r="T39" s="140"/>
      <c r="U39"/>
      <c r="V39"/>
      <c r="W39"/>
      <c r="X39"/>
      <c r="Y39"/>
      <c r="Z39"/>
      <c r="AA39"/>
      <c r="AB39"/>
      <c r="AC39"/>
    </row>
    <row r="40" spans="1:29" ht="15.75" thickBot="1">
      <c r="A40" s="58" t="s">
        <v>2</v>
      </c>
      <c r="B40" s="67"/>
      <c r="C40" s="52">
        <f>MEDIAN(C35:C37)</f>
        <v>89.7</v>
      </c>
      <c r="D40" s="52">
        <f>MEDIAN(D35:D37)</f>
        <v>14.63</v>
      </c>
      <c r="E40" s="141">
        <f>MEDIAN(E35:E37)</f>
        <v>4.4980000000000002</v>
      </c>
      <c r="F40" s="141">
        <f>MEDIAN(F35:F37)</f>
        <v>5.68</v>
      </c>
      <c r="G40" s="147">
        <f>MEDIAN(G35:G37)</f>
        <v>15.53</v>
      </c>
      <c r="H40" s="138"/>
      <c r="I40" s="144"/>
      <c r="J40" s="185">
        <f>MEDIAN(J35:J37)</f>
        <v>0.875</v>
      </c>
      <c r="K40" s="194">
        <f>MEDIAN(K35:K37)</f>
        <v>0.45500000000000002</v>
      </c>
      <c r="L40" s="194">
        <f>MEDIAN(L35:L37)</f>
        <v>0.16550000000000001</v>
      </c>
      <c r="M40" s="147">
        <f>MEDIAN(M35:M37)</f>
        <v>19.984999999999999</v>
      </c>
      <c r="N40" s="188">
        <f>MEDIAN(N35:N37)</f>
        <v>102.5</v>
      </c>
      <c r="O40" s="188">
        <f>MEDIAN(O35:O37)</f>
        <v>108.095</v>
      </c>
      <c r="P40" s="188">
        <f>MEDIAN(P35:P37)</f>
        <v>292.89999999999998</v>
      </c>
      <c r="Q40" s="191">
        <f>MEDIAN(Q35:Q37)</f>
        <v>12852.5</v>
      </c>
      <c r="R40" s="141"/>
      <c r="S40" s="141"/>
      <c r="T40" s="141"/>
      <c r="U40"/>
      <c r="V40"/>
      <c r="W40"/>
      <c r="X40"/>
      <c r="Y40"/>
      <c r="Z40"/>
      <c r="AA40"/>
      <c r="AB40"/>
      <c r="AC40"/>
    </row>
    <row r="41" spans="1:29">
      <c r="C41" s="12"/>
      <c r="D41" s="12"/>
      <c r="E41" s="12"/>
      <c r="F41" s="12"/>
      <c r="G41" s="12"/>
      <c r="H41" s="23"/>
      <c r="I41" s="23"/>
      <c r="J41" s="23"/>
      <c r="M41" s="12"/>
      <c r="N41" s="12"/>
      <c r="O41" s="12"/>
    </row>
    <row r="42" spans="1:29" ht="15.75" thickBot="1">
      <c r="C42" s="12"/>
      <c r="D42" s="12"/>
      <c r="E42" s="12"/>
      <c r="F42" s="12"/>
      <c r="G42" s="12"/>
      <c r="H42" s="23"/>
      <c r="I42" s="23"/>
      <c r="J42" s="23"/>
      <c r="M42" s="12"/>
      <c r="N42" s="12"/>
      <c r="O42" s="12"/>
    </row>
    <row r="43" spans="1:29" ht="60" customHeight="1">
      <c r="A43" s="64" t="s">
        <v>151</v>
      </c>
      <c r="B43" s="41" t="s">
        <v>3</v>
      </c>
      <c r="C43" s="42" t="s">
        <v>55</v>
      </c>
      <c r="D43" s="43" t="s">
        <v>56</v>
      </c>
      <c r="E43" s="42" t="s">
        <v>114</v>
      </c>
      <c r="F43" s="42" t="s">
        <v>57</v>
      </c>
      <c r="G43" s="42" t="s">
        <v>58</v>
      </c>
      <c r="H43" s="42" t="s">
        <v>59</v>
      </c>
      <c r="I43" s="42" t="s">
        <v>60</v>
      </c>
      <c r="J43" s="42" t="s">
        <v>61</v>
      </c>
      <c r="K43" s="42" t="s">
        <v>37</v>
      </c>
      <c r="L43" s="42" t="s">
        <v>38</v>
      </c>
      <c r="M43" s="42" t="s">
        <v>40</v>
      </c>
      <c r="N43" s="42" t="s">
        <v>148</v>
      </c>
      <c r="O43" s="42" t="s">
        <v>360</v>
      </c>
      <c r="P43" s="42" t="s">
        <v>50</v>
      </c>
      <c r="Q43" s="42" t="s">
        <v>149</v>
      </c>
      <c r="R43" s="42" t="s">
        <v>154</v>
      </c>
      <c r="X43"/>
      <c r="Y43"/>
      <c r="Z43"/>
      <c r="AA43"/>
      <c r="AB43"/>
      <c r="AC43"/>
    </row>
    <row r="44" spans="1:29">
      <c r="A44" s="27" t="s">
        <v>403</v>
      </c>
      <c r="B44" s="30">
        <v>23001892</v>
      </c>
      <c r="C44" s="35">
        <v>96.15</v>
      </c>
      <c r="D44" s="35">
        <v>38.229999999999997</v>
      </c>
      <c r="E44" s="35">
        <v>15.72</v>
      </c>
      <c r="F44" s="37">
        <v>6.0030000000000001</v>
      </c>
      <c r="G44" s="37">
        <v>1.665</v>
      </c>
      <c r="H44" s="37">
        <v>1.123</v>
      </c>
      <c r="I44" s="37">
        <v>0.91900000000000004</v>
      </c>
      <c r="J44" s="37">
        <v>0.38100000000000001</v>
      </c>
      <c r="K44" s="29"/>
      <c r="L44" s="29"/>
      <c r="M44" s="29"/>
      <c r="N44" s="29"/>
      <c r="O44" s="29"/>
      <c r="P44" s="29"/>
      <c r="Q44" s="29"/>
      <c r="R44" s="29"/>
      <c r="S44"/>
      <c r="T44"/>
      <c r="U44"/>
      <c r="V44"/>
      <c r="W44"/>
      <c r="X44"/>
      <c r="Y44"/>
      <c r="Z44"/>
      <c r="AA44"/>
      <c r="AB44"/>
      <c r="AC44"/>
    </row>
    <row r="45" spans="1:29">
      <c r="A45" s="200" t="s">
        <v>404</v>
      </c>
      <c r="B45" s="30">
        <v>23001067</v>
      </c>
      <c r="C45" s="35">
        <v>95.09</v>
      </c>
      <c r="D45" s="35">
        <v>26.06</v>
      </c>
      <c r="E45" s="35">
        <v>15.7</v>
      </c>
      <c r="F45" s="210">
        <v>8.3640000000000008</v>
      </c>
      <c r="G45" s="37">
        <v>4.742</v>
      </c>
      <c r="H45" s="37">
        <v>1.6879999999999999</v>
      </c>
      <c r="I45" s="37">
        <v>1.0609999999999999</v>
      </c>
      <c r="J45" s="37">
        <v>0.433</v>
      </c>
      <c r="K45" s="35">
        <v>26.48</v>
      </c>
      <c r="L45" s="34">
        <v>195.6</v>
      </c>
      <c r="M45" s="35">
        <v>50.06</v>
      </c>
      <c r="N45" s="34">
        <v>423.2</v>
      </c>
      <c r="O45" s="38">
        <v>3299</v>
      </c>
      <c r="P45" s="38">
        <v>31530</v>
      </c>
      <c r="Q45" s="38">
        <v>598</v>
      </c>
      <c r="R45" s="34">
        <v>657.8</v>
      </c>
      <c r="S45"/>
      <c r="T45"/>
      <c r="U45"/>
      <c r="V45"/>
      <c r="W45"/>
      <c r="X45"/>
      <c r="Y45"/>
      <c r="Z45"/>
      <c r="AA45"/>
      <c r="AB45"/>
      <c r="AC45"/>
    </row>
    <row r="46" spans="1:29">
      <c r="A46" s="54" t="s">
        <v>0</v>
      </c>
      <c r="B46" s="65"/>
      <c r="C46" s="46">
        <f>MIN(C44:C45)</f>
        <v>95.09</v>
      </c>
      <c r="D46" s="46">
        <f>MIN(D44:D45)</f>
        <v>26.06</v>
      </c>
      <c r="E46" s="46">
        <f>MIN(E44:E45)</f>
        <v>15.7</v>
      </c>
      <c r="F46" s="139">
        <f>MIN(F44:F45)</f>
        <v>6.0030000000000001</v>
      </c>
      <c r="G46" s="139">
        <f>MIN(G44:G45)</f>
        <v>1.665</v>
      </c>
      <c r="H46" s="139">
        <f>MIN(H44:H45)</f>
        <v>1.123</v>
      </c>
      <c r="I46" s="183">
        <f>MIN(I44:I45)</f>
        <v>0.91900000000000004</v>
      </c>
      <c r="J46" s="183">
        <f>MIN(J44:J45)</f>
        <v>0.38100000000000001</v>
      </c>
      <c r="K46" s="46"/>
      <c r="L46" s="46"/>
      <c r="M46" s="46"/>
      <c r="N46" s="46"/>
      <c r="O46" s="46"/>
      <c r="P46" s="46"/>
      <c r="Q46" s="189"/>
      <c r="R46" s="46"/>
      <c r="S46"/>
      <c r="T46"/>
      <c r="U46"/>
      <c r="V46"/>
      <c r="W46"/>
      <c r="X46"/>
      <c r="Y46"/>
      <c r="Z46"/>
      <c r="AA46"/>
      <c r="AB46"/>
      <c r="AC46"/>
    </row>
    <row r="47" spans="1:29">
      <c r="A47" s="56" t="s">
        <v>1</v>
      </c>
      <c r="B47" s="66"/>
      <c r="C47" s="49">
        <f>MAX(C44:C45)</f>
        <v>96.15</v>
      </c>
      <c r="D47" s="49">
        <f>MAX(D44:D45)</f>
        <v>38.229999999999997</v>
      </c>
      <c r="E47" s="49">
        <f>MAX(E44:E45)</f>
        <v>15.72</v>
      </c>
      <c r="F47" s="140">
        <f>MAX(F44:F45)</f>
        <v>8.3640000000000008</v>
      </c>
      <c r="G47" s="140">
        <f>MAX(G44:G45)</f>
        <v>4.742</v>
      </c>
      <c r="H47" s="140">
        <f>MAX(H44:H45)</f>
        <v>1.6879999999999999</v>
      </c>
      <c r="I47" s="184">
        <f>MAX(I44:I45)</f>
        <v>1.0609999999999999</v>
      </c>
      <c r="J47" s="184">
        <f>MAX(J44:J45)</f>
        <v>0.433</v>
      </c>
      <c r="K47" s="49"/>
      <c r="L47" s="49"/>
      <c r="M47" s="49"/>
      <c r="N47" s="49"/>
      <c r="O47" s="49"/>
      <c r="P47" s="49"/>
      <c r="Q47" s="190"/>
      <c r="R47" s="49"/>
      <c r="S47"/>
      <c r="T47"/>
      <c r="U47"/>
      <c r="V47"/>
      <c r="W47"/>
      <c r="X47"/>
      <c r="Y47"/>
      <c r="Z47"/>
      <c r="AA47"/>
      <c r="AB47"/>
      <c r="AC47"/>
    </row>
    <row r="48" spans="1:29" ht="15.75" thickBot="1">
      <c r="A48" s="58" t="s">
        <v>2</v>
      </c>
      <c r="B48" s="67"/>
      <c r="C48" s="52">
        <f>MEDIAN(C44:C45)</f>
        <v>95.62</v>
      </c>
      <c r="D48" s="52">
        <f>MEDIAN(D44:D45)</f>
        <v>32.144999999999996</v>
      </c>
      <c r="E48" s="52">
        <f>MEDIAN(E44:E45)</f>
        <v>15.71</v>
      </c>
      <c r="F48" s="141">
        <f>MEDIAN(F44:F45)</f>
        <v>7.1835000000000004</v>
      </c>
      <c r="G48" s="141">
        <f>MEDIAN(G44:G45)</f>
        <v>3.2035</v>
      </c>
      <c r="H48" s="141">
        <f>MEDIAN(H44:H45)</f>
        <v>1.4055</v>
      </c>
      <c r="I48" s="185">
        <f>MEDIAN(I44:I45)</f>
        <v>0.99</v>
      </c>
      <c r="J48" s="185">
        <f>MEDIAN(J44:J45)</f>
        <v>0.40700000000000003</v>
      </c>
      <c r="K48" s="52"/>
      <c r="L48" s="52"/>
      <c r="M48" s="52"/>
      <c r="N48" s="52"/>
      <c r="O48" s="52"/>
      <c r="P48" s="52"/>
      <c r="Q48" s="191"/>
      <c r="R48" s="52"/>
      <c r="S48"/>
      <c r="T48"/>
      <c r="U48"/>
      <c r="V48"/>
      <c r="W48"/>
      <c r="X48"/>
      <c r="Y48"/>
      <c r="Z48"/>
      <c r="AA48"/>
      <c r="AB48"/>
      <c r="AC48"/>
    </row>
    <row r="49" spans="1:183">
      <c r="C49" s="12"/>
      <c r="D49" s="12"/>
      <c r="E49" s="12"/>
      <c r="F49" s="12"/>
      <c r="G49" s="12"/>
      <c r="H49" s="23"/>
      <c r="I49" s="23"/>
      <c r="J49" s="23"/>
      <c r="M49" s="12"/>
      <c r="N49" s="12"/>
      <c r="O49" s="12"/>
    </row>
    <row r="50" spans="1:183" ht="15.75" thickBot="1">
      <c r="C50" s="12"/>
      <c r="D50" s="12"/>
      <c r="E50" s="12"/>
      <c r="F50" s="12"/>
      <c r="G50" s="12"/>
      <c r="H50" s="23"/>
      <c r="I50" s="23"/>
      <c r="J50" s="23"/>
      <c r="M50" s="12"/>
      <c r="N50" s="12"/>
      <c r="O50" s="12"/>
    </row>
    <row r="51" spans="1:183" ht="60" customHeight="1">
      <c r="A51" s="64" t="s">
        <v>7</v>
      </c>
      <c r="B51" s="41" t="s">
        <v>3</v>
      </c>
      <c r="C51" s="42" t="s">
        <v>39</v>
      </c>
      <c r="D51" s="42" t="s">
        <v>37</v>
      </c>
      <c r="E51" s="42" t="s">
        <v>38</v>
      </c>
      <c r="F51" s="42" t="s">
        <v>40</v>
      </c>
      <c r="G51" s="42" t="s">
        <v>115</v>
      </c>
      <c r="H51" s="42" t="s">
        <v>41</v>
      </c>
      <c r="I51" s="42" t="s">
        <v>152</v>
      </c>
      <c r="J51" s="42" t="s">
        <v>50</v>
      </c>
      <c r="K51" s="42" t="s">
        <v>76</v>
      </c>
      <c r="L51" s="42" t="s">
        <v>154</v>
      </c>
      <c r="M51" s="42" t="s">
        <v>116</v>
      </c>
      <c r="N51" s="42" t="s">
        <v>44</v>
      </c>
      <c r="O51" s="42" t="s">
        <v>46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183">
      <c r="A52" s="200" t="s">
        <v>406</v>
      </c>
      <c r="B52" s="30">
        <v>23000606</v>
      </c>
      <c r="C52" s="31">
        <v>97.16</v>
      </c>
      <c r="D52" s="30">
        <v>4980</v>
      </c>
      <c r="E52" s="30">
        <v>30840</v>
      </c>
      <c r="F52" s="217">
        <v>35790</v>
      </c>
      <c r="G52" s="38">
        <v>19330</v>
      </c>
      <c r="H52" s="34">
        <v>112.8</v>
      </c>
      <c r="I52" s="34">
        <v>603.4</v>
      </c>
      <c r="J52" s="38">
        <v>4878000</v>
      </c>
      <c r="K52" s="38">
        <v>19740</v>
      </c>
      <c r="L52" s="38">
        <v>21710</v>
      </c>
      <c r="M52" s="38">
        <v>1791000</v>
      </c>
      <c r="N52" s="38">
        <v>18390</v>
      </c>
      <c r="O52" s="38">
        <v>15950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183">
      <c r="C53" s="12"/>
      <c r="D53" s="12"/>
      <c r="E53" s="12"/>
      <c r="F53" s="12"/>
      <c r="G53" s="23"/>
      <c r="H53" s="23"/>
      <c r="I53" s="23"/>
      <c r="L53" s="12"/>
      <c r="M53" s="12"/>
      <c r="U53"/>
      <c r="V53"/>
      <c r="W53"/>
      <c r="X53"/>
      <c r="Y53"/>
      <c r="Z53"/>
      <c r="AA53"/>
      <c r="AB53"/>
      <c r="AC53"/>
    </row>
    <row r="54" spans="1:183" ht="15.75" thickBot="1">
      <c r="C54" s="12"/>
      <c r="D54" s="12"/>
      <c r="E54" s="12"/>
      <c r="F54" s="12"/>
      <c r="G54" s="23"/>
      <c r="H54" s="23"/>
      <c r="K54" s="12"/>
      <c r="L54" s="12"/>
      <c r="AA54"/>
      <c r="AB54"/>
      <c r="AC54"/>
    </row>
    <row r="55" spans="1:183" ht="60" customHeight="1">
      <c r="A55" s="64" t="s">
        <v>75</v>
      </c>
      <c r="B55" s="41" t="s">
        <v>3</v>
      </c>
      <c r="C55" s="42" t="s">
        <v>55</v>
      </c>
      <c r="D55" s="42" t="s">
        <v>51</v>
      </c>
      <c r="E55" s="42" t="s">
        <v>52</v>
      </c>
      <c r="F55" s="42" t="s">
        <v>53</v>
      </c>
      <c r="G55" s="42" t="s">
        <v>54</v>
      </c>
      <c r="H55" s="42" t="s">
        <v>429</v>
      </c>
      <c r="I55" s="42" t="s">
        <v>356</v>
      </c>
      <c r="J55" s="159" t="s">
        <v>347</v>
      </c>
      <c r="K55" s="159" t="s">
        <v>351</v>
      </c>
      <c r="L55" s="42" t="s">
        <v>180</v>
      </c>
      <c r="M55" s="42" t="s">
        <v>179</v>
      </c>
      <c r="N55" s="42" t="s">
        <v>181</v>
      </c>
      <c r="O55" s="42" t="s">
        <v>182</v>
      </c>
      <c r="P55" s="42" t="s">
        <v>183</v>
      </c>
      <c r="Q55" s="42" t="s">
        <v>184</v>
      </c>
      <c r="R55" s="42" t="s">
        <v>185</v>
      </c>
      <c r="S55" s="42" t="s">
        <v>186</v>
      </c>
      <c r="T55" s="42" t="s">
        <v>187</v>
      </c>
      <c r="U55" s="42" t="s">
        <v>188</v>
      </c>
      <c r="V55" s="42" t="s">
        <v>189</v>
      </c>
      <c r="W55" s="42" t="s">
        <v>190</v>
      </c>
      <c r="X55" s="42" t="s">
        <v>191</v>
      </c>
      <c r="Y55" s="42" t="s">
        <v>192</v>
      </c>
      <c r="Z55" s="42" t="s">
        <v>193</v>
      </c>
      <c r="AA55" s="42" t="s">
        <v>194</v>
      </c>
      <c r="AB55" s="42" t="s">
        <v>195</v>
      </c>
      <c r="AC55" s="42" t="s">
        <v>196</v>
      </c>
      <c r="AD55" s="42" t="s">
        <v>197</v>
      </c>
      <c r="AE55" s="42" t="s">
        <v>198</v>
      </c>
      <c r="AF55" s="42" t="s">
        <v>206</v>
      </c>
      <c r="AG55" s="42" t="s">
        <v>207</v>
      </c>
      <c r="AH55" s="42" t="s">
        <v>208</v>
      </c>
      <c r="AI55" s="42" t="s">
        <v>209</v>
      </c>
      <c r="AJ55" s="42" t="s">
        <v>210</v>
      </c>
      <c r="AK55" s="42" t="s">
        <v>211</v>
      </c>
      <c r="AL55" s="42" t="s">
        <v>212</v>
      </c>
      <c r="AM55" s="42" t="s">
        <v>213</v>
      </c>
      <c r="AN55" s="42" t="s">
        <v>430</v>
      </c>
      <c r="AO55" s="42" t="s">
        <v>214</v>
      </c>
      <c r="AP55" s="42" t="s">
        <v>217</v>
      </c>
      <c r="AQ55" s="42" t="s">
        <v>218</v>
      </c>
      <c r="AR55" s="42" t="s">
        <v>219</v>
      </c>
      <c r="AS55" s="42" t="s">
        <v>221</v>
      </c>
      <c r="AT55" s="42" t="s">
        <v>215</v>
      </c>
      <c r="AU55" s="42" t="s">
        <v>216</v>
      </c>
      <c r="AV55" s="42" t="s">
        <v>222</v>
      </c>
      <c r="AW55" s="42" t="s">
        <v>223</v>
      </c>
      <c r="AX55" s="42" t="s">
        <v>224</v>
      </c>
      <c r="AY55" s="42" t="s">
        <v>225</v>
      </c>
      <c r="AZ55" s="42" t="s">
        <v>220</v>
      </c>
      <c r="BA55" s="42" t="s">
        <v>226</v>
      </c>
      <c r="BB55" s="42" t="s">
        <v>227</v>
      </c>
      <c r="BC55" s="42" t="s">
        <v>228</v>
      </c>
      <c r="BD55" s="42" t="s">
        <v>229</v>
      </c>
      <c r="BE55" s="42" t="s">
        <v>431</v>
      </c>
      <c r="BF55" s="42" t="s">
        <v>230</v>
      </c>
      <c r="BG55" s="42" t="s">
        <v>231</v>
      </c>
      <c r="BH55" s="42" t="s">
        <v>232</v>
      </c>
      <c r="BI55" s="42" t="s">
        <v>233</v>
      </c>
      <c r="BJ55" s="42" t="s">
        <v>234</v>
      </c>
      <c r="BK55" s="42" t="s">
        <v>235</v>
      </c>
      <c r="BL55" s="42" t="s">
        <v>236</v>
      </c>
      <c r="BM55" s="42" t="s">
        <v>237</v>
      </c>
      <c r="BN55" s="42" t="s">
        <v>238</v>
      </c>
      <c r="BO55" s="42" t="s">
        <v>239</v>
      </c>
      <c r="BP55" s="42" t="s">
        <v>240</v>
      </c>
      <c r="BQ55" s="42" t="s">
        <v>241</v>
      </c>
      <c r="BR55" s="42" t="s">
        <v>242</v>
      </c>
      <c r="BS55" s="42" t="s">
        <v>243</v>
      </c>
      <c r="BT55" s="42" t="s">
        <v>244</v>
      </c>
      <c r="BU55" s="42" t="s">
        <v>245</v>
      </c>
      <c r="BV55" s="42" t="s">
        <v>246</v>
      </c>
      <c r="BW55" s="42" t="s">
        <v>249</v>
      </c>
      <c r="BX55" s="42" t="s">
        <v>247</v>
      </c>
      <c r="BY55" s="42" t="s">
        <v>248</v>
      </c>
      <c r="BZ55" s="42" t="s">
        <v>250</v>
      </c>
      <c r="CA55" s="42" t="s">
        <v>251</v>
      </c>
      <c r="CB55" s="42" t="s">
        <v>252</v>
      </c>
      <c r="CC55" s="42" t="s">
        <v>253</v>
      </c>
      <c r="CD55" s="42" t="s">
        <v>254</v>
      </c>
      <c r="CE55" s="42" t="s">
        <v>255</v>
      </c>
      <c r="CF55" s="42" t="s">
        <v>256</v>
      </c>
      <c r="CG55" s="42" t="s">
        <v>257</v>
      </c>
      <c r="CH55" s="42" t="s">
        <v>258</v>
      </c>
      <c r="CI55" s="42" t="s">
        <v>259</v>
      </c>
      <c r="CJ55" s="42" t="s">
        <v>260</v>
      </c>
      <c r="CK55" s="42" t="s">
        <v>199</v>
      </c>
      <c r="CL55" s="42" t="s">
        <v>200</v>
      </c>
      <c r="CM55" s="42" t="s">
        <v>201</v>
      </c>
      <c r="CN55" s="42" t="s">
        <v>202</v>
      </c>
      <c r="CO55" s="42" t="s">
        <v>203</v>
      </c>
      <c r="CP55" s="42" t="s">
        <v>204</v>
      </c>
      <c r="CQ55" s="42" t="s">
        <v>205</v>
      </c>
      <c r="CR55" s="42" t="s">
        <v>261</v>
      </c>
      <c r="CS55" s="42" t="s">
        <v>262</v>
      </c>
      <c r="CT55" s="42" t="s">
        <v>263</v>
      </c>
      <c r="CU55" s="42" t="s">
        <v>264</v>
      </c>
      <c r="CV55" s="42" t="s">
        <v>265</v>
      </c>
      <c r="CW55" s="42" t="s">
        <v>266</v>
      </c>
      <c r="CX55" s="42" t="s">
        <v>267</v>
      </c>
      <c r="CY55" s="42" t="s">
        <v>268</v>
      </c>
      <c r="CZ55" s="42" t="s">
        <v>269</v>
      </c>
      <c r="DA55" s="42" t="s">
        <v>270</v>
      </c>
      <c r="DB55" s="42" t="s">
        <v>271</v>
      </c>
      <c r="DC55" s="42" t="s">
        <v>272</v>
      </c>
      <c r="DD55" s="42" t="s">
        <v>273</v>
      </c>
      <c r="DE55" s="42" t="s">
        <v>274</v>
      </c>
      <c r="DF55" s="42" t="s">
        <v>275</v>
      </c>
      <c r="DG55" s="42" t="s">
        <v>276</v>
      </c>
      <c r="DH55" s="42" t="s">
        <v>277</v>
      </c>
      <c r="DI55" s="42" t="s">
        <v>278</v>
      </c>
      <c r="DJ55" s="42" t="s">
        <v>279</v>
      </c>
      <c r="DK55" s="42" t="s">
        <v>280</v>
      </c>
      <c r="DL55" s="42" t="s">
        <v>281</v>
      </c>
      <c r="DM55" s="42" t="s">
        <v>282</v>
      </c>
      <c r="DN55" s="42" t="s">
        <v>283</v>
      </c>
      <c r="DO55" s="42" t="s">
        <v>284</v>
      </c>
      <c r="DP55" s="42" t="s">
        <v>285</v>
      </c>
      <c r="DQ55" s="42" t="s">
        <v>286</v>
      </c>
      <c r="DR55" s="42" t="s">
        <v>287</v>
      </c>
      <c r="DS55" s="42" t="s">
        <v>288</v>
      </c>
      <c r="DT55" s="42" t="s">
        <v>289</v>
      </c>
      <c r="DU55" s="42" t="s">
        <v>290</v>
      </c>
      <c r="DV55" s="42" t="s">
        <v>291</v>
      </c>
      <c r="DW55" s="42" t="s">
        <v>292</v>
      </c>
      <c r="DX55" s="42" t="s">
        <v>293</v>
      </c>
      <c r="DY55" s="42" t="s">
        <v>294</v>
      </c>
      <c r="DZ55" s="42" t="s">
        <v>295</v>
      </c>
      <c r="EA55" s="42" t="s">
        <v>296</v>
      </c>
      <c r="EB55" s="42" t="s">
        <v>297</v>
      </c>
      <c r="EC55" s="42" t="s">
        <v>298</v>
      </c>
      <c r="ED55" s="42" t="s">
        <v>299</v>
      </c>
      <c r="EE55" s="42" t="s">
        <v>300</v>
      </c>
      <c r="EF55" s="42" t="s">
        <v>301</v>
      </c>
      <c r="EG55" s="42" t="s">
        <v>302</v>
      </c>
      <c r="EH55" s="42" t="s">
        <v>303</v>
      </c>
      <c r="EI55" s="42" t="s">
        <v>304</v>
      </c>
      <c r="EJ55" s="42" t="s">
        <v>305</v>
      </c>
      <c r="EK55" s="42" t="s">
        <v>306</v>
      </c>
      <c r="EL55" s="42" t="s">
        <v>307</v>
      </c>
      <c r="EM55" s="42" t="s">
        <v>308</v>
      </c>
      <c r="EN55" s="42" t="s">
        <v>309</v>
      </c>
      <c r="EO55" s="159" t="s">
        <v>313</v>
      </c>
      <c r="EP55" s="159" t="s">
        <v>314</v>
      </c>
      <c r="EQ55" s="159" t="s">
        <v>312</v>
      </c>
      <c r="ER55" s="159" t="s">
        <v>315</v>
      </c>
      <c r="ES55" s="159" t="s">
        <v>357</v>
      </c>
      <c r="ET55" s="159" t="s">
        <v>316</v>
      </c>
      <c r="EU55" s="159" t="s">
        <v>317</v>
      </c>
      <c r="EV55" s="159" t="s">
        <v>358</v>
      </c>
      <c r="EW55" s="159" t="s">
        <v>318</v>
      </c>
      <c r="EX55" s="159" t="s">
        <v>319</v>
      </c>
      <c r="EY55" s="159" t="s">
        <v>321</v>
      </c>
      <c r="EZ55" s="42" t="s">
        <v>310</v>
      </c>
      <c r="FA55" s="159" t="s">
        <v>320</v>
      </c>
      <c r="FB55" s="42" t="s">
        <v>311</v>
      </c>
      <c r="FC55" s="159" t="s">
        <v>322</v>
      </c>
      <c r="FD55" s="159" t="s">
        <v>323</v>
      </c>
      <c r="FE55" s="159" t="s">
        <v>324</v>
      </c>
      <c r="FF55" s="159" t="s">
        <v>325</v>
      </c>
      <c r="FG55" s="159" t="s">
        <v>326</v>
      </c>
      <c r="FH55" s="159" t="s">
        <v>327</v>
      </c>
      <c r="FI55" s="159" t="s">
        <v>328</v>
      </c>
      <c r="FJ55" s="159" t="s">
        <v>329</v>
      </c>
      <c r="FK55" s="159" t="s">
        <v>330</v>
      </c>
      <c r="FL55" s="159" t="s">
        <v>331</v>
      </c>
      <c r="FM55" s="159" t="s">
        <v>332</v>
      </c>
      <c r="FN55" s="159" t="s">
        <v>333</v>
      </c>
      <c r="FO55" s="159" t="s">
        <v>335</v>
      </c>
      <c r="FP55" s="159" t="s">
        <v>334</v>
      </c>
      <c r="FQ55" s="159" t="s">
        <v>336</v>
      </c>
      <c r="FR55" s="159" t="s">
        <v>337</v>
      </c>
      <c r="FS55" s="159" t="s">
        <v>338</v>
      </c>
      <c r="FT55" s="159" t="s">
        <v>339</v>
      </c>
      <c r="FU55" s="159" t="s">
        <v>340</v>
      </c>
      <c r="FV55" s="159" t="s">
        <v>341</v>
      </c>
      <c r="FW55" s="159" t="s">
        <v>342</v>
      </c>
      <c r="FX55" s="159" t="s">
        <v>343</v>
      </c>
      <c r="FY55" s="159" t="s">
        <v>344</v>
      </c>
      <c r="FZ55" s="159" t="s">
        <v>345</v>
      </c>
      <c r="GA55" s="159" t="s">
        <v>346</v>
      </c>
    </row>
    <row r="56" spans="1:183">
      <c r="A56" s="27" t="s">
        <v>417</v>
      </c>
      <c r="B56" s="30">
        <v>23001643</v>
      </c>
      <c r="C56" s="35">
        <v>90.15</v>
      </c>
      <c r="D56" s="38"/>
      <c r="E56" s="36"/>
      <c r="F56" s="38"/>
      <c r="G56" s="38"/>
      <c r="H56" s="36"/>
      <c r="I56" s="36"/>
      <c r="J56" s="29" t="s">
        <v>418</v>
      </c>
      <c r="K56" s="29" t="s">
        <v>418</v>
      </c>
      <c r="L56" s="29" t="s">
        <v>419</v>
      </c>
      <c r="M56" s="29" t="s">
        <v>420</v>
      </c>
      <c r="N56" s="29" t="s">
        <v>419</v>
      </c>
      <c r="O56" s="29" t="s">
        <v>418</v>
      </c>
      <c r="P56" s="29" t="s">
        <v>419</v>
      </c>
      <c r="Q56" s="29" t="s">
        <v>419</v>
      </c>
      <c r="R56" s="29" t="s">
        <v>420</v>
      </c>
      <c r="S56" s="29" t="s">
        <v>420</v>
      </c>
      <c r="T56" s="29" t="s">
        <v>418</v>
      </c>
      <c r="U56" s="29" t="s">
        <v>420</v>
      </c>
      <c r="V56" s="29" t="s">
        <v>420</v>
      </c>
      <c r="W56" s="29" t="s">
        <v>420</v>
      </c>
      <c r="X56" s="29" t="s">
        <v>420</v>
      </c>
      <c r="Y56" s="29" t="s">
        <v>420</v>
      </c>
      <c r="Z56" s="29" t="s">
        <v>418</v>
      </c>
      <c r="AA56" s="29" t="s">
        <v>421</v>
      </c>
      <c r="AB56" s="29" t="s">
        <v>418</v>
      </c>
      <c r="AC56" s="29" t="s">
        <v>420</v>
      </c>
      <c r="AD56" s="29" t="s">
        <v>419</v>
      </c>
      <c r="AE56" s="29" t="s">
        <v>418</v>
      </c>
      <c r="AF56" s="29" t="s">
        <v>419</v>
      </c>
      <c r="AG56" s="29" t="s">
        <v>421</v>
      </c>
      <c r="AH56" s="29" t="s">
        <v>418</v>
      </c>
      <c r="AI56" s="29" t="s">
        <v>419</v>
      </c>
      <c r="AJ56" s="29" t="s">
        <v>421</v>
      </c>
      <c r="AK56" s="29" t="s">
        <v>420</v>
      </c>
      <c r="AL56" s="29" t="s">
        <v>420</v>
      </c>
      <c r="AM56" s="29" t="s">
        <v>419</v>
      </c>
      <c r="AN56" s="29" t="s">
        <v>418</v>
      </c>
      <c r="AO56" s="29" t="s">
        <v>420</v>
      </c>
      <c r="AP56" s="29" t="s">
        <v>420</v>
      </c>
      <c r="AQ56" s="29" t="s">
        <v>418</v>
      </c>
      <c r="AR56" s="29" t="s">
        <v>420</v>
      </c>
      <c r="AS56" s="29" t="s">
        <v>419</v>
      </c>
      <c r="AT56" s="29" t="s">
        <v>419</v>
      </c>
      <c r="AU56" s="29" t="s">
        <v>421</v>
      </c>
      <c r="AV56" s="29" t="s">
        <v>418</v>
      </c>
      <c r="AW56" s="29" t="s">
        <v>419</v>
      </c>
      <c r="AX56" s="29" t="s">
        <v>419</v>
      </c>
      <c r="AY56" s="29" t="s">
        <v>420</v>
      </c>
      <c r="AZ56" s="29" t="s">
        <v>418</v>
      </c>
      <c r="BA56" s="29" t="s">
        <v>418</v>
      </c>
      <c r="BB56" s="29" t="s">
        <v>418</v>
      </c>
      <c r="BC56" s="29" t="s">
        <v>419</v>
      </c>
      <c r="BD56" s="29" t="s">
        <v>420</v>
      </c>
      <c r="BE56" s="29" t="s">
        <v>422</v>
      </c>
      <c r="BF56" s="29" t="s">
        <v>418</v>
      </c>
      <c r="BG56" s="29" t="s">
        <v>419</v>
      </c>
      <c r="BH56" s="29" t="s">
        <v>418</v>
      </c>
      <c r="BI56" s="29" t="s">
        <v>420</v>
      </c>
      <c r="BJ56" s="29" t="s">
        <v>419</v>
      </c>
      <c r="BK56" s="29" t="s">
        <v>420</v>
      </c>
      <c r="BL56" s="29" t="s">
        <v>420</v>
      </c>
      <c r="BM56" s="29" t="s">
        <v>423</v>
      </c>
      <c r="BN56" s="29" t="s">
        <v>420</v>
      </c>
      <c r="BO56" s="29" t="s">
        <v>420</v>
      </c>
      <c r="BP56" s="29" t="s">
        <v>420</v>
      </c>
      <c r="BQ56" s="29" t="s">
        <v>418</v>
      </c>
      <c r="BR56" s="29" t="s">
        <v>420</v>
      </c>
      <c r="BS56" s="29" t="s">
        <v>418</v>
      </c>
      <c r="BT56" s="29" t="s">
        <v>418</v>
      </c>
      <c r="BU56" s="29" t="s">
        <v>420</v>
      </c>
      <c r="BV56" s="29" t="s">
        <v>420</v>
      </c>
      <c r="BW56" s="29" t="s">
        <v>418</v>
      </c>
      <c r="BX56" s="29" t="s">
        <v>418</v>
      </c>
      <c r="BY56" s="29" t="s">
        <v>418</v>
      </c>
      <c r="BZ56" s="29" t="s">
        <v>420</v>
      </c>
      <c r="CA56" s="29" t="s">
        <v>420</v>
      </c>
      <c r="CB56" s="29" t="s">
        <v>420</v>
      </c>
      <c r="CC56" s="29" t="s">
        <v>420</v>
      </c>
      <c r="CD56" s="29" t="s">
        <v>424</v>
      </c>
      <c r="CE56" s="29" t="s">
        <v>419</v>
      </c>
      <c r="CF56" s="29" t="s">
        <v>425</v>
      </c>
      <c r="CG56" s="29" t="s">
        <v>419</v>
      </c>
      <c r="CH56" s="29" t="s">
        <v>418</v>
      </c>
      <c r="CI56" s="29" t="s">
        <v>419</v>
      </c>
      <c r="CJ56" s="29" t="s">
        <v>420</v>
      </c>
      <c r="CK56" s="29" t="s">
        <v>419</v>
      </c>
      <c r="CL56" s="29" t="s">
        <v>420</v>
      </c>
      <c r="CM56" s="29" t="s">
        <v>420</v>
      </c>
      <c r="CN56" s="29" t="s">
        <v>419</v>
      </c>
      <c r="CO56" s="29" t="s">
        <v>419</v>
      </c>
      <c r="CP56" s="29" t="s">
        <v>420</v>
      </c>
      <c r="CQ56" s="29" t="s">
        <v>420</v>
      </c>
      <c r="CR56" s="29" t="s">
        <v>418</v>
      </c>
      <c r="CS56" s="29" t="s">
        <v>420</v>
      </c>
      <c r="CT56" s="29" t="s">
        <v>419</v>
      </c>
      <c r="CU56" s="29" t="s">
        <v>421</v>
      </c>
      <c r="CV56" s="29" t="s">
        <v>418</v>
      </c>
      <c r="CW56" s="29" t="s">
        <v>418</v>
      </c>
      <c r="CX56" s="29" t="s">
        <v>420</v>
      </c>
      <c r="CY56" s="29" t="s">
        <v>418</v>
      </c>
      <c r="CZ56" s="29" t="s">
        <v>420</v>
      </c>
      <c r="DA56" s="29" t="s">
        <v>419</v>
      </c>
      <c r="DB56" s="29" t="s">
        <v>418</v>
      </c>
      <c r="DC56" s="29" t="s">
        <v>420</v>
      </c>
      <c r="DD56" s="29" t="s">
        <v>425</v>
      </c>
      <c r="DE56" s="29" t="s">
        <v>418</v>
      </c>
      <c r="DF56" s="29" t="s">
        <v>418</v>
      </c>
      <c r="DG56" s="29" t="s">
        <v>423</v>
      </c>
      <c r="DH56" s="29" t="s">
        <v>419</v>
      </c>
      <c r="DI56" s="29" t="s">
        <v>418</v>
      </c>
      <c r="DJ56" s="29" t="s">
        <v>418</v>
      </c>
      <c r="DK56" s="29" t="s">
        <v>423</v>
      </c>
      <c r="DL56" s="29" t="s">
        <v>419</v>
      </c>
      <c r="DM56" s="29" t="s">
        <v>420</v>
      </c>
      <c r="DN56" s="29" t="s">
        <v>419</v>
      </c>
      <c r="DO56" s="29" t="s">
        <v>426</v>
      </c>
      <c r="DP56" s="29" t="s">
        <v>418</v>
      </c>
      <c r="DQ56" s="29" t="s">
        <v>420</v>
      </c>
      <c r="DR56" s="29" t="s">
        <v>420</v>
      </c>
      <c r="DS56" s="29" t="s">
        <v>418</v>
      </c>
      <c r="DT56" s="29" t="s">
        <v>424</v>
      </c>
      <c r="DU56" s="29" t="s">
        <v>420</v>
      </c>
      <c r="DV56" s="29" t="s">
        <v>420</v>
      </c>
      <c r="DW56" s="29" t="s">
        <v>420</v>
      </c>
      <c r="DX56" s="29" t="s">
        <v>420</v>
      </c>
      <c r="DY56" s="29" t="s">
        <v>418</v>
      </c>
      <c r="DZ56" s="29" t="s">
        <v>419</v>
      </c>
      <c r="EA56" s="29" t="s">
        <v>426</v>
      </c>
      <c r="EB56" s="29" t="s">
        <v>418</v>
      </c>
      <c r="EC56" s="29" t="s">
        <v>419</v>
      </c>
      <c r="ED56" s="29" t="s">
        <v>419</v>
      </c>
      <c r="EE56" s="29" t="s">
        <v>420</v>
      </c>
      <c r="EF56" s="29" t="s">
        <v>420</v>
      </c>
      <c r="EG56" s="29" t="s">
        <v>418</v>
      </c>
      <c r="EH56" s="29" t="s">
        <v>419</v>
      </c>
      <c r="EI56" s="29" t="s">
        <v>421</v>
      </c>
      <c r="EJ56" s="29" t="s">
        <v>420</v>
      </c>
      <c r="EK56" s="29" t="s">
        <v>420</v>
      </c>
      <c r="EL56" s="29" t="s">
        <v>420</v>
      </c>
      <c r="EM56" s="29" t="s">
        <v>420</v>
      </c>
      <c r="EN56" s="29" t="s">
        <v>420</v>
      </c>
      <c r="EO56" s="29" t="s">
        <v>420</v>
      </c>
      <c r="EP56" s="29" t="s">
        <v>420</v>
      </c>
      <c r="EQ56" s="29" t="s">
        <v>418</v>
      </c>
      <c r="ER56" s="29" t="s">
        <v>418</v>
      </c>
      <c r="ES56" s="29" t="s">
        <v>419</v>
      </c>
      <c r="ET56" s="29" t="s">
        <v>420</v>
      </c>
      <c r="EU56" s="29" t="s">
        <v>420</v>
      </c>
      <c r="EV56" s="29" t="s">
        <v>424</v>
      </c>
      <c r="EW56" s="29" t="s">
        <v>419</v>
      </c>
      <c r="EX56" s="29" t="s">
        <v>420</v>
      </c>
      <c r="EY56" s="29" t="s">
        <v>420</v>
      </c>
      <c r="EZ56" s="29" t="s">
        <v>418</v>
      </c>
      <c r="FA56" s="29" t="s">
        <v>420</v>
      </c>
      <c r="FB56" s="29" t="s">
        <v>420</v>
      </c>
      <c r="FC56" s="29" t="s">
        <v>420</v>
      </c>
      <c r="FD56" s="29" t="s">
        <v>420</v>
      </c>
      <c r="FE56" s="29" t="s">
        <v>420</v>
      </c>
      <c r="FF56" s="29" t="s">
        <v>418</v>
      </c>
      <c r="FG56" s="29" t="s">
        <v>420</v>
      </c>
      <c r="FH56" s="29" t="s">
        <v>419</v>
      </c>
      <c r="FI56" s="29" t="s">
        <v>420</v>
      </c>
      <c r="FJ56" s="29" t="s">
        <v>420</v>
      </c>
      <c r="FK56" s="29" t="s">
        <v>418</v>
      </c>
      <c r="FL56" s="29" t="s">
        <v>421</v>
      </c>
      <c r="FM56" s="29" t="s">
        <v>418</v>
      </c>
      <c r="FN56" s="29" t="s">
        <v>420</v>
      </c>
      <c r="FO56" s="29" t="s">
        <v>418</v>
      </c>
      <c r="FP56" s="29" t="s">
        <v>418</v>
      </c>
      <c r="FQ56" s="29" t="s">
        <v>419</v>
      </c>
      <c r="FR56" s="29" t="s">
        <v>420</v>
      </c>
      <c r="FS56" s="29" t="s">
        <v>418</v>
      </c>
      <c r="FT56" s="29" t="s">
        <v>419</v>
      </c>
      <c r="FU56" s="29" t="s">
        <v>420</v>
      </c>
      <c r="FV56" s="29" t="s">
        <v>420</v>
      </c>
      <c r="FW56" s="29" t="s">
        <v>418</v>
      </c>
      <c r="FX56" s="29" t="s">
        <v>423</v>
      </c>
      <c r="FY56" s="29" t="s">
        <v>419</v>
      </c>
      <c r="FZ56" s="29" t="s">
        <v>418</v>
      </c>
      <c r="GA56" s="29" t="s">
        <v>420</v>
      </c>
    </row>
    <row r="57" spans="1:183">
      <c r="A57" s="27" t="s">
        <v>427</v>
      </c>
      <c r="B57" s="30">
        <v>23001612</v>
      </c>
      <c r="C57" s="35">
        <v>89.78</v>
      </c>
      <c r="D57" s="29" t="s">
        <v>375</v>
      </c>
      <c r="E57" s="71">
        <v>8.9429999999999996E-2</v>
      </c>
      <c r="F57" s="60">
        <v>3.5799999999999998E-3</v>
      </c>
      <c r="G57" s="71">
        <v>4.9180000000000001E-2</v>
      </c>
      <c r="H57" s="37">
        <v>1.0249999999999999</v>
      </c>
      <c r="I57" s="36"/>
      <c r="J57" s="35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</row>
    <row r="58" spans="1:183">
      <c r="A58" s="27" t="s">
        <v>428</v>
      </c>
      <c r="B58" s="30">
        <v>23001604</v>
      </c>
      <c r="C58" s="35">
        <v>18.7</v>
      </c>
      <c r="D58" s="29" t="s">
        <v>375</v>
      </c>
      <c r="E58" s="71">
        <v>3.8179999999999999E-2</v>
      </c>
      <c r="F58" s="60">
        <v>3.8939999999999999E-3</v>
      </c>
      <c r="G58" s="71">
        <v>2.8989999999999998E-2</v>
      </c>
      <c r="H58" s="37">
        <v>0.90200000000000002</v>
      </c>
      <c r="I58" s="35">
        <v>95.36</v>
      </c>
      <c r="J58" s="35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</row>
    <row r="59" spans="1:183">
      <c r="A59" s="54" t="s">
        <v>0</v>
      </c>
      <c r="B59" s="65"/>
      <c r="C59" s="46">
        <f>MIN(C56:C58)</f>
        <v>18.7</v>
      </c>
      <c r="D59" s="46"/>
      <c r="E59" s="202">
        <f>MIN(E56:E58)</f>
        <v>3.8179999999999999E-2</v>
      </c>
      <c r="F59" s="207">
        <f>MIN(F56:F58)</f>
        <v>3.5799999999999998E-3</v>
      </c>
      <c r="G59" s="202">
        <f>MIN(G56:G58)</f>
        <v>2.8989999999999998E-2</v>
      </c>
      <c r="H59" s="183">
        <f>MIN(H56:H58)</f>
        <v>0.90200000000000002</v>
      </c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</row>
    <row r="60" spans="1:183">
      <c r="A60" s="56" t="s">
        <v>1</v>
      </c>
      <c r="B60" s="66"/>
      <c r="C60" s="49">
        <f>MAX(C56:C58)</f>
        <v>90.15</v>
      </c>
      <c r="D60" s="49"/>
      <c r="E60" s="203">
        <f>MAX(E56:E58)</f>
        <v>8.9429999999999996E-2</v>
      </c>
      <c r="F60" s="208">
        <f>MAX(F56:F58)</f>
        <v>3.8939999999999999E-3</v>
      </c>
      <c r="G60" s="203">
        <f>MAX(G56:G58)</f>
        <v>4.9180000000000001E-2</v>
      </c>
      <c r="H60" s="184">
        <f>MAX(H56:H58)</f>
        <v>1.0249999999999999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</row>
    <row r="61" spans="1:183" ht="15.75" thickBot="1">
      <c r="A61" s="58" t="s">
        <v>2</v>
      </c>
      <c r="B61" s="67"/>
      <c r="C61" s="52">
        <f>MEDIAN(C56:C58)</f>
        <v>89.78</v>
      </c>
      <c r="D61" s="52"/>
      <c r="E61" s="204">
        <f>MEDIAN(E56:E58)</f>
        <v>6.3805000000000001E-2</v>
      </c>
      <c r="F61" s="209">
        <f>MEDIAN(F56:F58)</f>
        <v>3.7369999999999999E-3</v>
      </c>
      <c r="G61" s="204">
        <f>MEDIAN(G56:G58)</f>
        <v>3.9085000000000002E-2</v>
      </c>
      <c r="H61" s="185">
        <f>MEDIAN(H56:H58)</f>
        <v>0.96350000000000002</v>
      </c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</row>
    <row r="63" spans="1:183">
      <c r="A63" s="13" t="s">
        <v>33</v>
      </c>
    </row>
    <row r="64" spans="1:183">
      <c r="A64" t="s">
        <v>34</v>
      </c>
    </row>
  </sheetData>
  <sheetProtection algorithmName="SHA-512" hashValue="6LvYJKh4aseeQpU5cGKDHCfcCoYAbqAzj2eiGJh5pFkEDShEXGSfzD5wrZ9+B59I7dkn9GEIeAgl1IJgwuxzDw==" saltValue="GvvYmi3wVMkDDfgsMNDfdA==" spinCount="100000" sheet="1" objects="1" scenarios="1"/>
  <sortState xmlns:xlrd2="http://schemas.microsoft.com/office/spreadsheetml/2017/richdata2" ref="A56:GA58">
    <sortCondition ref="A56:A5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X116"/>
  <sheetViews>
    <sheetView showGridLines="0" zoomScale="80" zoomScaleNormal="80" workbookViewId="0">
      <selection activeCell="A5" sqref="A5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156" width="15.7109375" customWidth="1"/>
  </cols>
  <sheetData>
    <row r="1" spans="1:64" ht="120" customHeight="1">
      <c r="B1" s="158" t="s">
        <v>362</v>
      </c>
    </row>
    <row r="2" spans="1:64">
      <c r="A2" s="9" t="s">
        <v>30</v>
      </c>
      <c r="BL2"/>
    </row>
    <row r="3" spans="1:64" ht="15.75" thickBot="1">
      <c r="BL3"/>
    </row>
    <row r="4" spans="1:64" s="3" customFormat="1" ht="60" customHeight="1">
      <c r="A4" s="40" t="s">
        <v>6</v>
      </c>
      <c r="B4" s="41" t="s">
        <v>3</v>
      </c>
      <c r="C4" s="42" t="s">
        <v>39</v>
      </c>
      <c r="D4" s="42" t="s">
        <v>60</v>
      </c>
      <c r="E4" s="42" t="s">
        <v>37</v>
      </c>
      <c r="F4" s="42" t="s">
        <v>38</v>
      </c>
      <c r="G4" s="42" t="s">
        <v>40</v>
      </c>
      <c r="H4" s="42" t="s">
        <v>115</v>
      </c>
      <c r="I4" s="42" t="s">
        <v>41</v>
      </c>
      <c r="J4" s="42" t="s">
        <v>152</v>
      </c>
      <c r="K4" s="42" t="s">
        <v>50</v>
      </c>
      <c r="L4" s="42" t="s">
        <v>116</v>
      </c>
      <c r="M4" s="42" t="s">
        <v>117</v>
      </c>
      <c r="N4" s="42" t="s">
        <v>118</v>
      </c>
      <c r="O4" s="42" t="s">
        <v>42</v>
      </c>
      <c r="P4" s="42" t="s">
        <v>43</v>
      </c>
      <c r="Q4" s="42" t="s">
        <v>44</v>
      </c>
      <c r="R4" s="42" t="s">
        <v>45</v>
      </c>
      <c r="S4" s="42" t="s">
        <v>46</v>
      </c>
      <c r="T4" s="42" t="s">
        <v>47</v>
      </c>
      <c r="U4" s="42" t="s">
        <v>48</v>
      </c>
      <c r="V4" s="42" t="s">
        <v>49</v>
      </c>
      <c r="W4" s="42" t="s">
        <v>350</v>
      </c>
      <c r="X4" s="42" t="s">
        <v>150</v>
      </c>
      <c r="Y4" s="42" t="s">
        <v>121</v>
      </c>
      <c r="Z4" s="42" t="s">
        <v>122</v>
      </c>
      <c r="AA4" s="42" t="s">
        <v>123</v>
      </c>
      <c r="AB4" s="42" t="s">
        <v>128</v>
      </c>
      <c r="AC4" s="42" t="s">
        <v>124</v>
      </c>
      <c r="AD4" s="42" t="s">
        <v>125</v>
      </c>
      <c r="AE4" s="42" t="s">
        <v>126</v>
      </c>
      <c r="AF4" s="42" t="s">
        <v>127</v>
      </c>
    </row>
    <row r="5" spans="1:64">
      <c r="A5" s="27" t="s">
        <v>377</v>
      </c>
      <c r="B5" s="30">
        <v>23001174</v>
      </c>
      <c r="C5" s="35">
        <v>87.49</v>
      </c>
      <c r="D5" s="71"/>
      <c r="E5" s="35"/>
      <c r="F5" s="33"/>
      <c r="G5" s="31"/>
      <c r="H5" s="34"/>
      <c r="I5" s="53"/>
      <c r="J5" s="37"/>
      <c r="K5" s="38"/>
      <c r="L5" s="34"/>
      <c r="M5" s="29" t="s">
        <v>378</v>
      </c>
      <c r="N5" s="29" t="s">
        <v>379</v>
      </c>
      <c r="O5" s="29" t="s">
        <v>374</v>
      </c>
      <c r="P5" s="29" t="s">
        <v>380</v>
      </c>
      <c r="Q5" s="53">
        <v>0.3594</v>
      </c>
      <c r="R5" s="29" t="s">
        <v>381</v>
      </c>
      <c r="S5" s="29" t="s">
        <v>374</v>
      </c>
      <c r="T5" s="29" t="s">
        <v>374</v>
      </c>
      <c r="U5" s="29" t="s">
        <v>381</v>
      </c>
      <c r="V5" s="29" t="s">
        <v>380</v>
      </c>
      <c r="W5" s="36"/>
      <c r="X5" s="36"/>
      <c r="Y5" s="36"/>
      <c r="Z5" s="36"/>
      <c r="AA5" s="36"/>
      <c r="AB5" s="29"/>
      <c r="AC5" s="36"/>
      <c r="AD5" s="36"/>
      <c r="AE5" s="36"/>
      <c r="AF5" s="36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27" t="s">
        <v>377</v>
      </c>
      <c r="B6" s="30">
        <v>23001174</v>
      </c>
      <c r="C6" s="35">
        <v>87.43</v>
      </c>
      <c r="D6" s="71"/>
      <c r="E6" s="35"/>
      <c r="F6" s="33"/>
      <c r="G6" s="31"/>
      <c r="H6" s="34"/>
      <c r="I6" s="53"/>
      <c r="J6" s="37"/>
      <c r="K6" s="38"/>
      <c r="L6" s="34"/>
      <c r="M6" s="29" t="s">
        <v>378</v>
      </c>
      <c r="N6" s="29" t="s">
        <v>379</v>
      </c>
      <c r="O6" s="29" t="s">
        <v>374</v>
      </c>
      <c r="P6" s="29" t="s">
        <v>380</v>
      </c>
      <c r="Q6" s="53">
        <v>1.123</v>
      </c>
      <c r="R6" s="29" t="s">
        <v>381</v>
      </c>
      <c r="S6" s="29" t="s">
        <v>374</v>
      </c>
      <c r="T6" s="29" t="s">
        <v>374</v>
      </c>
      <c r="U6" s="29" t="s">
        <v>381</v>
      </c>
      <c r="V6" s="29" t="s">
        <v>380</v>
      </c>
      <c r="W6" s="36"/>
      <c r="X6" s="38"/>
      <c r="Y6" s="36"/>
      <c r="Z6" s="36"/>
      <c r="AA6" s="36"/>
      <c r="AB6" s="29"/>
      <c r="AC6" s="36"/>
      <c r="AD6" s="36"/>
      <c r="AE6" s="36"/>
      <c r="AF6" s="3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27" t="s">
        <v>377</v>
      </c>
      <c r="B7" s="30">
        <v>23000917</v>
      </c>
      <c r="C7" s="35">
        <v>88.76</v>
      </c>
      <c r="D7" s="71"/>
      <c r="E7" s="35">
        <v>24.68</v>
      </c>
      <c r="F7" s="33">
        <v>166.8</v>
      </c>
      <c r="G7" s="31">
        <v>78.83</v>
      </c>
      <c r="H7" s="34">
        <v>263.89999999999998</v>
      </c>
      <c r="I7" s="53">
        <v>0.47870000000000001</v>
      </c>
      <c r="J7" s="37">
        <v>0.71689999999999998</v>
      </c>
      <c r="K7" s="38">
        <v>8122</v>
      </c>
      <c r="L7" s="34">
        <v>1123</v>
      </c>
      <c r="M7" s="29"/>
      <c r="N7" s="36"/>
      <c r="O7" s="36"/>
      <c r="P7" s="36"/>
      <c r="Q7" s="53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27" t="s">
        <v>371</v>
      </c>
      <c r="B8" s="30">
        <v>23001897</v>
      </c>
      <c r="C8" s="35">
        <v>89.6</v>
      </c>
      <c r="D8" s="71"/>
      <c r="E8" s="35">
        <v>110.8</v>
      </c>
      <c r="F8" s="33">
        <v>136.9</v>
      </c>
      <c r="G8" s="31">
        <v>110.2</v>
      </c>
      <c r="H8" s="34">
        <v>259.39999999999998</v>
      </c>
      <c r="I8" s="53">
        <v>0.3674</v>
      </c>
      <c r="J8" s="37">
        <v>1.5</v>
      </c>
      <c r="K8" s="38">
        <v>8982</v>
      </c>
      <c r="L8" s="34">
        <v>842.5</v>
      </c>
      <c r="M8" s="29"/>
      <c r="N8" s="36"/>
      <c r="O8" s="36"/>
      <c r="P8" s="36"/>
      <c r="Q8" s="36"/>
      <c r="R8" s="36"/>
      <c r="S8" s="36"/>
      <c r="T8" s="38"/>
      <c r="U8" s="36"/>
      <c r="V8" s="36"/>
      <c r="W8" s="36"/>
      <c r="X8" s="36"/>
      <c r="Y8" s="36"/>
      <c r="Z8" s="36"/>
      <c r="AA8" s="36"/>
      <c r="AB8" s="29"/>
      <c r="AC8" s="36"/>
      <c r="AD8" s="36"/>
      <c r="AE8" s="36"/>
      <c r="AF8" s="36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27" t="s">
        <v>372</v>
      </c>
      <c r="B9" s="30">
        <v>23001629</v>
      </c>
      <c r="C9" s="35">
        <v>88.39</v>
      </c>
      <c r="D9" s="71"/>
      <c r="E9" s="35"/>
      <c r="F9" s="33"/>
      <c r="G9" s="31"/>
      <c r="H9" s="34"/>
      <c r="I9" s="53"/>
      <c r="J9" s="37"/>
      <c r="K9" s="38"/>
      <c r="L9" s="34"/>
      <c r="M9" s="29"/>
      <c r="N9" s="36"/>
      <c r="O9" s="36"/>
      <c r="P9" s="36"/>
      <c r="Q9" s="36"/>
      <c r="R9" s="36"/>
      <c r="S9" s="36"/>
      <c r="T9" s="38"/>
      <c r="U9" s="36"/>
      <c r="V9" s="36"/>
      <c r="W9" s="36"/>
      <c r="X9" s="29" t="s">
        <v>373</v>
      </c>
      <c r="Y9" s="36"/>
      <c r="Z9" s="36"/>
      <c r="AA9" s="36"/>
      <c r="AB9" s="29"/>
      <c r="AC9" s="36"/>
      <c r="AD9" s="36"/>
      <c r="AE9" s="36"/>
      <c r="AF9" s="36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A10" s="27" t="s">
        <v>372</v>
      </c>
      <c r="B10" s="30">
        <v>23001498</v>
      </c>
      <c r="C10" s="35">
        <v>88.78</v>
      </c>
      <c r="D10" s="71"/>
      <c r="E10" s="35"/>
      <c r="F10" s="33"/>
      <c r="G10" s="31"/>
      <c r="H10" s="34"/>
      <c r="I10" s="53"/>
      <c r="J10" s="37"/>
      <c r="K10" s="38"/>
      <c r="L10" s="34"/>
      <c r="M10" s="29"/>
      <c r="N10" s="36"/>
      <c r="O10" s="36"/>
      <c r="P10" s="36"/>
      <c r="Q10" s="29" t="s">
        <v>374</v>
      </c>
      <c r="R10" s="36"/>
      <c r="S10" s="36"/>
      <c r="T10" s="38"/>
      <c r="U10" s="36"/>
      <c r="V10" s="36"/>
      <c r="W10" s="36"/>
      <c r="X10" s="36"/>
      <c r="Y10" s="29" t="s">
        <v>375</v>
      </c>
      <c r="Z10" s="29" t="s">
        <v>375</v>
      </c>
      <c r="AA10" s="29" t="s">
        <v>375</v>
      </c>
      <c r="AB10" s="29" t="s">
        <v>376</v>
      </c>
      <c r="AC10" s="29" t="s">
        <v>375</v>
      </c>
      <c r="AD10" s="29" t="s">
        <v>375</v>
      </c>
      <c r="AE10" s="29" t="s">
        <v>375</v>
      </c>
      <c r="AF10" s="29" t="s">
        <v>375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A11" s="27" t="s">
        <v>372</v>
      </c>
      <c r="B11" s="30">
        <v>23001058</v>
      </c>
      <c r="C11" s="35">
        <v>88.4</v>
      </c>
      <c r="D11" s="71"/>
      <c r="E11" s="35">
        <v>7.2</v>
      </c>
      <c r="F11" s="33">
        <v>90.18</v>
      </c>
      <c r="G11" s="31">
        <v>57.28</v>
      </c>
      <c r="H11" s="34">
        <v>182.4</v>
      </c>
      <c r="I11" s="53">
        <v>0.17560000000000001</v>
      </c>
      <c r="J11" s="37">
        <v>0.2351</v>
      </c>
      <c r="K11" s="38">
        <v>7067</v>
      </c>
      <c r="L11" s="34">
        <v>1228</v>
      </c>
      <c r="M11" s="29"/>
      <c r="N11" s="36"/>
      <c r="O11" s="36"/>
      <c r="P11" s="36"/>
      <c r="Q11" s="53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>
      <c r="A12" s="27" t="s">
        <v>369</v>
      </c>
      <c r="B12" s="30">
        <v>23001936</v>
      </c>
      <c r="C12" s="35">
        <v>89.32</v>
      </c>
      <c r="D12" s="71"/>
      <c r="E12" s="35">
        <v>18.95</v>
      </c>
      <c r="F12" s="33">
        <v>111.1</v>
      </c>
      <c r="G12" s="31">
        <v>81.3</v>
      </c>
      <c r="H12" s="34">
        <v>279.5</v>
      </c>
      <c r="I12" s="53">
        <v>0.17549999999999999</v>
      </c>
      <c r="J12" s="37">
        <v>1.07</v>
      </c>
      <c r="K12" s="38">
        <v>6653</v>
      </c>
      <c r="L12" s="34">
        <v>966.5</v>
      </c>
      <c r="M12" s="29"/>
      <c r="N12" s="36"/>
      <c r="O12" s="36"/>
      <c r="P12" s="36"/>
      <c r="Q12" s="36"/>
      <c r="R12" s="36"/>
      <c r="S12" s="36"/>
      <c r="T12" s="38"/>
      <c r="U12" s="36"/>
      <c r="V12" s="36"/>
      <c r="W12" s="36"/>
      <c r="X12" s="36"/>
      <c r="Y12" s="36"/>
      <c r="Z12" s="36"/>
      <c r="AA12" s="36"/>
      <c r="AB12" s="29"/>
      <c r="AC12" s="36"/>
      <c r="AD12" s="36"/>
      <c r="AE12" s="36"/>
      <c r="AF12" s="36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A13" s="27" t="s">
        <v>369</v>
      </c>
      <c r="B13" s="30">
        <v>23001537</v>
      </c>
      <c r="C13" s="35">
        <v>86.66</v>
      </c>
      <c r="D13" s="71"/>
      <c r="E13" s="35"/>
      <c r="F13" s="33"/>
      <c r="G13" s="31"/>
      <c r="H13" s="34"/>
      <c r="I13" s="53"/>
      <c r="J13" s="37"/>
      <c r="K13" s="38"/>
      <c r="L13" s="34"/>
      <c r="M13" s="29"/>
      <c r="N13" s="36"/>
      <c r="O13" s="36"/>
      <c r="P13" s="36"/>
      <c r="Q13" s="36"/>
      <c r="R13" s="36"/>
      <c r="S13" s="36"/>
      <c r="T13" s="38"/>
      <c r="U13" s="36"/>
      <c r="V13" s="36"/>
      <c r="W13" s="36"/>
      <c r="X13" s="29" t="s">
        <v>373</v>
      </c>
      <c r="Y13" s="36"/>
      <c r="Z13" s="36"/>
      <c r="AA13" s="36"/>
      <c r="AB13" s="29"/>
      <c r="AC13" s="36"/>
      <c r="AD13" s="36"/>
      <c r="AE13" s="36"/>
      <c r="AF13" s="36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27" t="s">
        <v>369</v>
      </c>
      <c r="B14" s="30">
        <v>23000575</v>
      </c>
      <c r="C14" s="35">
        <v>87.6</v>
      </c>
      <c r="D14" s="53">
        <v>0.49619999999999997</v>
      </c>
      <c r="E14" s="35"/>
      <c r="F14" s="33"/>
      <c r="G14" s="31"/>
      <c r="H14" s="34"/>
      <c r="I14" s="53"/>
      <c r="J14" s="37"/>
      <c r="K14" s="38"/>
      <c r="L14" s="34"/>
      <c r="M14" s="29"/>
      <c r="N14" s="36"/>
      <c r="O14" s="36"/>
      <c r="P14" s="36"/>
      <c r="Q14" s="53"/>
      <c r="R14" s="36"/>
      <c r="S14" s="36"/>
      <c r="T14" s="36"/>
      <c r="U14" s="36"/>
      <c r="V14" s="36"/>
      <c r="W14" s="29" t="s">
        <v>382</v>
      </c>
      <c r="X14" s="36"/>
      <c r="Y14" s="36"/>
      <c r="Z14" s="36"/>
      <c r="AA14" s="36"/>
      <c r="AB14" s="36"/>
      <c r="AC14" s="36"/>
      <c r="AD14" s="36"/>
      <c r="AE14" s="36"/>
      <c r="AF14" s="36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A15" s="27" t="s">
        <v>370</v>
      </c>
      <c r="B15" s="30">
        <v>23001498</v>
      </c>
      <c r="C15" s="35">
        <v>98.38</v>
      </c>
      <c r="D15" s="71"/>
      <c r="E15" s="35">
        <v>633</v>
      </c>
      <c r="F15" s="33">
        <v>4361</v>
      </c>
      <c r="G15" s="31">
        <v>1463</v>
      </c>
      <c r="H15" s="34">
        <v>4166</v>
      </c>
      <c r="I15" s="53">
        <v>14.01</v>
      </c>
      <c r="J15" s="37">
        <v>28.9</v>
      </c>
      <c r="K15" s="38">
        <v>191800</v>
      </c>
      <c r="L15" s="34">
        <v>28460</v>
      </c>
      <c r="M15" s="29"/>
      <c r="N15" s="36"/>
      <c r="O15" s="36"/>
      <c r="P15" s="36"/>
      <c r="Q15" s="36"/>
      <c r="R15" s="36"/>
      <c r="S15" s="36"/>
      <c r="T15" s="38"/>
      <c r="U15" s="36"/>
      <c r="V15" s="36"/>
      <c r="W15" s="36"/>
      <c r="X15" s="36"/>
      <c r="Y15" s="36"/>
      <c r="Z15" s="36"/>
      <c r="AA15" s="36"/>
      <c r="AB15" s="29"/>
      <c r="AC15" s="36"/>
      <c r="AD15" s="36"/>
      <c r="AE15" s="36"/>
      <c r="AF15" s="36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A16" s="27" t="s">
        <v>370</v>
      </c>
      <c r="B16" s="30">
        <v>23000449</v>
      </c>
      <c r="C16" s="35">
        <v>94.58</v>
      </c>
      <c r="D16" s="53">
        <v>1.234</v>
      </c>
      <c r="E16" s="35"/>
      <c r="F16" s="33"/>
      <c r="G16" s="31"/>
      <c r="H16" s="34"/>
      <c r="I16" s="53"/>
      <c r="J16" s="37"/>
      <c r="K16" s="38"/>
      <c r="L16" s="34"/>
      <c r="M16" s="29"/>
      <c r="N16" s="36"/>
      <c r="O16" s="36"/>
      <c r="P16" s="36"/>
      <c r="Q16" s="53"/>
      <c r="R16" s="29"/>
      <c r="S16" s="29"/>
      <c r="T16" s="38"/>
      <c r="U16" s="36"/>
      <c r="V16" s="36"/>
      <c r="W16" s="35">
        <v>49.66</v>
      </c>
      <c r="X16" s="36"/>
      <c r="Y16" s="36"/>
      <c r="Z16" s="36"/>
      <c r="AA16" s="36"/>
      <c r="AB16" s="29"/>
      <c r="AC16" s="36"/>
      <c r="AD16" s="36"/>
      <c r="AE16" s="36"/>
      <c r="AF16" s="3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>
      <c r="A17" s="54" t="s">
        <v>0</v>
      </c>
      <c r="B17" s="72"/>
      <c r="C17" s="126">
        <f>MIN(C5:C16)</f>
        <v>86.66</v>
      </c>
      <c r="D17" s="145">
        <f>MIN(D5:D16)</f>
        <v>0.49619999999999997</v>
      </c>
      <c r="E17" s="75">
        <f>MIN(E5:E16)</f>
        <v>7.2</v>
      </c>
      <c r="F17" s="195">
        <f>MIN(F5:F16)</f>
        <v>90.18</v>
      </c>
      <c r="G17" s="75">
        <f>MIN(G5:G16)</f>
        <v>57.28</v>
      </c>
      <c r="H17" s="195">
        <f>MIN(H5:H16)</f>
        <v>182.4</v>
      </c>
      <c r="I17" s="145">
        <f>MIN(I5:I16)</f>
        <v>0.17549999999999999</v>
      </c>
      <c r="J17" s="86">
        <f>MIN(J5:J16)</f>
        <v>0.2351</v>
      </c>
      <c r="K17" s="72">
        <f>MIN(K5:K16)</f>
        <v>6653</v>
      </c>
      <c r="L17" s="195">
        <f>MIN(L5:L16)</f>
        <v>842.5</v>
      </c>
      <c r="M17" s="73"/>
      <c r="N17" s="73"/>
      <c r="O17" s="73"/>
      <c r="P17" s="73"/>
      <c r="Q17" s="145">
        <f>MIN(Q5:Q16)</f>
        <v>0.3594</v>
      </c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>
      <c r="A18" s="56" t="s">
        <v>1</v>
      </c>
      <c r="B18" s="76"/>
      <c r="C18" s="128">
        <f>MAX(C5:C16)</f>
        <v>98.38</v>
      </c>
      <c r="D18" s="80">
        <f>MAX(D5:D16)</f>
        <v>1.234</v>
      </c>
      <c r="E18" s="81">
        <f>MAX(E5:E16)</f>
        <v>633</v>
      </c>
      <c r="F18" s="82">
        <f>MAX(F5:F16)</f>
        <v>4361</v>
      </c>
      <c r="G18" s="81">
        <f>MAX(G5:G16)</f>
        <v>1463</v>
      </c>
      <c r="H18" s="82">
        <f>MAX(H5:H16)</f>
        <v>4166</v>
      </c>
      <c r="I18" s="80">
        <f>MAX(I5:I16)</f>
        <v>14.01</v>
      </c>
      <c r="J18" s="88">
        <f>MAX(J5:J16)</f>
        <v>28.9</v>
      </c>
      <c r="K18" s="76">
        <f>MAX(K5:K16)</f>
        <v>191800</v>
      </c>
      <c r="L18" s="82">
        <f>MAX(L5:L16)</f>
        <v>28460</v>
      </c>
      <c r="M18" s="77"/>
      <c r="N18" s="77"/>
      <c r="O18" s="77"/>
      <c r="P18" s="77"/>
      <c r="Q18" s="80">
        <f>MAX(Q5:Q16)</f>
        <v>1.123</v>
      </c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5.75" thickBot="1">
      <c r="A19" s="58" t="s">
        <v>2</v>
      </c>
      <c r="B19" s="67"/>
      <c r="C19" s="129">
        <f>MEDIAN(C5:C16)</f>
        <v>88.580000000000013</v>
      </c>
      <c r="D19" s="84">
        <f>MEDIAN(D5:D16)</f>
        <v>0.86509999999999998</v>
      </c>
      <c r="E19" s="85">
        <f>MEDIAN(E5:E16)</f>
        <v>24.68</v>
      </c>
      <c r="F19" s="130">
        <f>MEDIAN(F5:F16)</f>
        <v>136.9</v>
      </c>
      <c r="G19" s="85">
        <f>MEDIAN(G5:G16)</f>
        <v>81.3</v>
      </c>
      <c r="H19" s="130">
        <f>MEDIAN(H5:H16)</f>
        <v>263.89999999999998</v>
      </c>
      <c r="I19" s="84">
        <f>MEDIAN(I5:I16)</f>
        <v>0.3674</v>
      </c>
      <c r="J19" s="89">
        <f>MEDIAN(J5:J16)</f>
        <v>1.07</v>
      </c>
      <c r="K19" s="196">
        <f>MEDIAN(K5:K16)</f>
        <v>8122</v>
      </c>
      <c r="L19" s="130">
        <f>MEDIAN(L5:L16)</f>
        <v>1123</v>
      </c>
      <c r="M19" s="68"/>
      <c r="N19" s="68"/>
      <c r="O19" s="68"/>
      <c r="P19" s="68"/>
      <c r="Q19" s="84">
        <f>MEDIAN(Q5:Q16)</f>
        <v>0.74120000000000008</v>
      </c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>
      <c r="U20" s="127"/>
      <c r="BC20"/>
      <c r="BD20"/>
      <c r="BE20"/>
      <c r="BF20"/>
      <c r="BG20"/>
      <c r="BH20"/>
      <c r="BI20"/>
      <c r="BJ20"/>
      <c r="BK20"/>
      <c r="BL20"/>
    </row>
    <row r="21" spans="1:64" ht="15.75" thickBot="1"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ht="60" customHeight="1">
      <c r="A22" s="40" t="s">
        <v>5</v>
      </c>
      <c r="B22" s="41" t="s">
        <v>3</v>
      </c>
      <c r="C22" s="42" t="s">
        <v>39</v>
      </c>
      <c r="D22" s="42" t="s">
        <v>37</v>
      </c>
      <c r="E22" s="42" t="s">
        <v>38</v>
      </c>
      <c r="F22" s="42" t="s">
        <v>40</v>
      </c>
      <c r="G22" s="42" t="s">
        <v>115</v>
      </c>
      <c r="H22" s="42" t="s">
        <v>41</v>
      </c>
      <c r="I22" s="42" t="s">
        <v>152</v>
      </c>
      <c r="J22" s="42" t="s">
        <v>50</v>
      </c>
      <c r="K22" s="42" t="s">
        <v>116</v>
      </c>
      <c r="L22" s="42" t="s">
        <v>117</v>
      </c>
      <c r="M22" s="42" t="s">
        <v>118</v>
      </c>
      <c r="N22" s="42" t="s">
        <v>42</v>
      </c>
      <c r="O22" s="42" t="s">
        <v>43</v>
      </c>
      <c r="P22" s="42" t="s">
        <v>44</v>
      </c>
      <c r="Q22" s="42" t="s">
        <v>45</v>
      </c>
      <c r="R22" s="42" t="s">
        <v>46</v>
      </c>
      <c r="S22" s="42" t="s">
        <v>47</v>
      </c>
      <c r="T22" s="42" t="s">
        <v>48</v>
      </c>
      <c r="U22" s="42" t="s">
        <v>49</v>
      </c>
      <c r="V22" s="42" t="s">
        <v>350</v>
      </c>
      <c r="W22" s="42" t="s">
        <v>121</v>
      </c>
      <c r="X22" s="42" t="s">
        <v>122</v>
      </c>
      <c r="Y22" s="42" t="s">
        <v>123</v>
      </c>
      <c r="Z22" s="42" t="s">
        <v>128</v>
      </c>
      <c r="AA22" s="42" t="s">
        <v>124</v>
      </c>
      <c r="AB22" s="42" t="s">
        <v>125</v>
      </c>
      <c r="AC22" s="42" t="s">
        <v>126</v>
      </c>
      <c r="AD22" s="42" t="s">
        <v>127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>
      <c r="A23" s="27" t="s">
        <v>384</v>
      </c>
      <c r="B23" s="30">
        <v>23001174</v>
      </c>
      <c r="C23" s="35">
        <v>87.58</v>
      </c>
      <c r="D23" s="29"/>
      <c r="E23" s="29"/>
      <c r="F23" s="29"/>
      <c r="G23" s="29"/>
      <c r="H23" s="53"/>
      <c r="I23" s="29"/>
      <c r="J23" s="29"/>
      <c r="K23" s="29"/>
      <c r="L23" s="29" t="s">
        <v>378</v>
      </c>
      <c r="M23" s="29" t="s">
        <v>379</v>
      </c>
      <c r="N23" s="29" t="s">
        <v>374</v>
      </c>
      <c r="O23" s="29" t="s">
        <v>380</v>
      </c>
      <c r="P23" s="29">
        <v>0.91949999999999998</v>
      </c>
      <c r="Q23" s="29" t="s">
        <v>381</v>
      </c>
      <c r="R23" s="29" t="s">
        <v>374</v>
      </c>
      <c r="S23" s="29" t="s">
        <v>374</v>
      </c>
      <c r="T23" s="29" t="s">
        <v>381</v>
      </c>
      <c r="U23" s="29" t="s">
        <v>380</v>
      </c>
      <c r="V23" s="29"/>
      <c r="W23" s="29"/>
      <c r="X23" s="29"/>
      <c r="Y23" s="29"/>
      <c r="Z23" s="29"/>
      <c r="AA23" s="29"/>
      <c r="AB23" s="29"/>
      <c r="AC23" s="29"/>
      <c r="AD23" s="29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27" t="s">
        <v>387</v>
      </c>
      <c r="B24" s="30">
        <v>23001044</v>
      </c>
      <c r="C24" s="35">
        <v>88.95</v>
      </c>
      <c r="D24" s="29"/>
      <c r="E24" s="29"/>
      <c r="F24" s="29"/>
      <c r="G24" s="29"/>
      <c r="H24" s="53"/>
      <c r="I24" s="29"/>
      <c r="J24" s="29"/>
      <c r="K24" s="29"/>
      <c r="L24" s="29"/>
      <c r="M24" s="29"/>
      <c r="N24" s="29"/>
      <c r="O24" s="29"/>
      <c r="P24" s="29" t="s">
        <v>374</v>
      </c>
      <c r="Q24" s="29"/>
      <c r="R24" s="29"/>
      <c r="S24" s="29"/>
      <c r="T24" s="29"/>
      <c r="U24" s="29"/>
      <c r="V24" s="29"/>
      <c r="W24" s="29" t="s">
        <v>375</v>
      </c>
      <c r="X24" s="29" t="s">
        <v>375</v>
      </c>
      <c r="Y24" s="29" t="s">
        <v>375</v>
      </c>
      <c r="Z24" s="29" t="s">
        <v>376</v>
      </c>
      <c r="AA24" s="29" t="s">
        <v>375</v>
      </c>
      <c r="AB24" s="29" t="s">
        <v>375</v>
      </c>
      <c r="AC24" s="29" t="s">
        <v>375</v>
      </c>
      <c r="AD24" s="29" t="s">
        <v>375</v>
      </c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>
      <c r="A25" s="200" t="s">
        <v>388</v>
      </c>
      <c r="B25" s="30">
        <v>23000883</v>
      </c>
      <c r="C25" s="35">
        <v>88.97</v>
      </c>
      <c r="D25" s="35">
        <v>12.43</v>
      </c>
      <c r="E25" s="35">
        <v>76.180000000000007</v>
      </c>
      <c r="F25" s="34">
        <v>100.9</v>
      </c>
      <c r="G25" s="34">
        <v>165.7</v>
      </c>
      <c r="H25" s="53">
        <v>0.1827</v>
      </c>
      <c r="I25" s="201">
        <v>0.37590000000000001</v>
      </c>
      <c r="J25" s="38">
        <v>9650</v>
      </c>
      <c r="K25" s="38">
        <v>2837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27" t="s">
        <v>386</v>
      </c>
      <c r="B26" s="30">
        <v>23001803</v>
      </c>
      <c r="C26" s="35">
        <v>90.44</v>
      </c>
      <c r="D26" s="29"/>
      <c r="E26" s="29"/>
      <c r="F26" s="29"/>
      <c r="G26" s="29"/>
      <c r="H26" s="53"/>
      <c r="I26" s="29"/>
      <c r="J26" s="29"/>
      <c r="K26" s="29"/>
      <c r="L26" s="29"/>
      <c r="M26" s="29"/>
      <c r="N26" s="29"/>
      <c r="O26" s="29"/>
      <c r="P26" s="29" t="s">
        <v>374</v>
      </c>
      <c r="Q26" s="29"/>
      <c r="R26" s="29"/>
      <c r="S26" s="29"/>
      <c r="T26" s="29"/>
      <c r="U26" s="29"/>
      <c r="V26" s="29"/>
      <c r="W26" s="29" t="s">
        <v>375</v>
      </c>
      <c r="X26" s="29" t="s">
        <v>375</v>
      </c>
      <c r="Y26" s="29" t="s">
        <v>375</v>
      </c>
      <c r="Z26" s="29" t="s">
        <v>376</v>
      </c>
      <c r="AA26" s="29" t="s">
        <v>375</v>
      </c>
      <c r="AB26" s="29" t="s">
        <v>375</v>
      </c>
      <c r="AC26" s="29" t="s">
        <v>375</v>
      </c>
      <c r="AD26" s="29" t="s">
        <v>375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>
      <c r="A27" s="27" t="s">
        <v>386</v>
      </c>
      <c r="B27" s="30">
        <v>23000711</v>
      </c>
      <c r="C27" s="35">
        <v>88.82</v>
      </c>
      <c r="D27" s="35">
        <v>13.23</v>
      </c>
      <c r="E27" s="35">
        <v>82.6</v>
      </c>
      <c r="F27" s="34">
        <v>138.6</v>
      </c>
      <c r="G27" s="34">
        <v>306.3</v>
      </c>
      <c r="H27" s="53">
        <v>0.30840000000000001</v>
      </c>
      <c r="I27" s="53">
        <v>0.6714</v>
      </c>
      <c r="J27" s="38">
        <v>6118</v>
      </c>
      <c r="K27" s="38">
        <v>2524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27" t="s">
        <v>386</v>
      </c>
      <c r="B28" s="30">
        <v>23000717</v>
      </c>
      <c r="C28" s="35">
        <v>88.89</v>
      </c>
      <c r="D28" s="29"/>
      <c r="E28" s="29"/>
      <c r="F28" s="29"/>
      <c r="G28" s="29"/>
      <c r="H28" s="53"/>
      <c r="I28" s="53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 t="s">
        <v>382</v>
      </c>
      <c r="W28" s="29"/>
      <c r="X28" s="29"/>
      <c r="Y28" s="29"/>
      <c r="Z28" s="29"/>
      <c r="AA28" s="29"/>
      <c r="AB28" s="29"/>
      <c r="AC28" s="29"/>
      <c r="AD28" s="29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>
      <c r="A29" s="27" t="s">
        <v>386</v>
      </c>
      <c r="B29" s="30">
        <v>23000438</v>
      </c>
      <c r="C29" s="35">
        <v>89.36</v>
      </c>
      <c r="D29" s="29"/>
      <c r="E29" s="29"/>
      <c r="F29" s="29"/>
      <c r="G29" s="29"/>
      <c r="H29" s="53"/>
      <c r="I29" s="53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 t="s">
        <v>382</v>
      </c>
      <c r="W29" s="29"/>
      <c r="X29" s="29"/>
      <c r="Y29" s="29"/>
      <c r="Z29" s="29"/>
      <c r="AA29" s="29"/>
      <c r="AB29" s="29"/>
      <c r="AC29" s="29"/>
      <c r="AD29" s="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27" t="s">
        <v>385</v>
      </c>
      <c r="B30" s="30">
        <v>23001174</v>
      </c>
      <c r="C30" s="35">
        <v>87.33</v>
      </c>
      <c r="D30" s="29"/>
      <c r="E30" s="29"/>
      <c r="F30" s="29"/>
      <c r="G30" s="29"/>
      <c r="H30" s="53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 t="s">
        <v>375</v>
      </c>
      <c r="X30" s="29" t="s">
        <v>375</v>
      </c>
      <c r="Y30" s="29" t="s">
        <v>375</v>
      </c>
      <c r="Z30" s="29" t="s">
        <v>376</v>
      </c>
      <c r="AA30" s="29" t="s">
        <v>375</v>
      </c>
      <c r="AB30" s="29" t="s">
        <v>375</v>
      </c>
      <c r="AC30" s="29" t="s">
        <v>375</v>
      </c>
      <c r="AD30" s="29" t="s">
        <v>375</v>
      </c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>
      <c r="A31" s="27" t="s">
        <v>383</v>
      </c>
      <c r="B31" s="30">
        <v>23001140</v>
      </c>
      <c r="C31" s="35">
        <v>88.79</v>
      </c>
      <c r="D31" s="29"/>
      <c r="E31" s="29"/>
      <c r="F31" s="29"/>
      <c r="G31" s="29"/>
      <c r="H31" s="53"/>
      <c r="I31" s="29"/>
      <c r="J31" s="29"/>
      <c r="K31" s="29"/>
      <c r="L31" s="29"/>
      <c r="M31" s="29"/>
      <c r="N31" s="29"/>
      <c r="O31" s="29"/>
      <c r="P31" s="29" t="s">
        <v>374</v>
      </c>
      <c r="Q31" s="29"/>
      <c r="R31" s="29"/>
      <c r="S31" s="29"/>
      <c r="T31" s="29"/>
      <c r="U31" s="29"/>
      <c r="V31" s="29"/>
      <c r="W31" s="29" t="s">
        <v>375</v>
      </c>
      <c r="X31" s="29" t="s">
        <v>375</v>
      </c>
      <c r="Y31" s="29" t="s">
        <v>375</v>
      </c>
      <c r="Z31" s="29" t="s">
        <v>376</v>
      </c>
      <c r="AA31" s="29" t="s">
        <v>375</v>
      </c>
      <c r="AB31" s="29" t="s">
        <v>375</v>
      </c>
      <c r="AC31" s="29" t="s">
        <v>375</v>
      </c>
      <c r="AD31" s="29" t="s">
        <v>375</v>
      </c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>
      <c r="A32" s="54" t="s">
        <v>0</v>
      </c>
      <c r="B32" s="72"/>
      <c r="C32" s="73">
        <f>MIN(C23:C31)</f>
        <v>87.33</v>
      </c>
      <c r="D32" s="73">
        <f>MIN(D23:D31)</f>
        <v>12.43</v>
      </c>
      <c r="E32" s="73">
        <f>MIN(E23:E31)</f>
        <v>76.180000000000007</v>
      </c>
      <c r="F32" s="198">
        <f>MIN(F23:F31)</f>
        <v>100.9</v>
      </c>
      <c r="G32" s="198">
        <f>MIN(G23:G31)</f>
        <v>165.7</v>
      </c>
      <c r="H32" s="74">
        <f>MIN(H23:H31)</f>
        <v>0.1827</v>
      </c>
      <c r="I32" s="145">
        <f>MIN(I23:I31)</f>
        <v>0.37590000000000001</v>
      </c>
      <c r="J32" s="94">
        <f>MIN(J23:J31)</f>
        <v>6118</v>
      </c>
      <c r="K32" s="94">
        <f>MIN(K23:K31)</f>
        <v>2524</v>
      </c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A33" s="56" t="s">
        <v>1</v>
      </c>
      <c r="B33" s="76"/>
      <c r="C33" s="81">
        <f>MAX(C23:C31)</f>
        <v>90.44</v>
      </c>
      <c r="D33" s="81">
        <f>MAX(D23:D31)</f>
        <v>13.23</v>
      </c>
      <c r="E33" s="81">
        <f>MAX(E23:E31)</f>
        <v>82.6</v>
      </c>
      <c r="F33" s="79">
        <f>MAX(F23:F31)</f>
        <v>138.6</v>
      </c>
      <c r="G33" s="79">
        <f>MAX(G23:G31)</f>
        <v>306.3</v>
      </c>
      <c r="H33" s="78">
        <f>MAX(H23:H31)</f>
        <v>0.30840000000000001</v>
      </c>
      <c r="I33" s="80">
        <f>MAX(I23:I31)</f>
        <v>0.6714</v>
      </c>
      <c r="J33" s="95">
        <f>MAX(J23:J31)</f>
        <v>9650</v>
      </c>
      <c r="K33" s="95">
        <f>MAX(K23:K31)</f>
        <v>2837</v>
      </c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ht="15.75" thickBot="1">
      <c r="A34" s="58" t="s">
        <v>2</v>
      </c>
      <c r="B34" s="67"/>
      <c r="C34" s="85">
        <f>MEDIAN(C23:C31)</f>
        <v>88.89</v>
      </c>
      <c r="D34" s="85">
        <f>MEDIAN(D23:D31)</f>
        <v>12.83</v>
      </c>
      <c r="E34" s="85">
        <f>MEDIAN(E23:E31)</f>
        <v>79.39</v>
      </c>
      <c r="F34" s="70">
        <f>MEDIAN(F23:F31)</f>
        <v>119.75</v>
      </c>
      <c r="G34" s="70">
        <f>MEDIAN(G23:G31)</f>
        <v>236</v>
      </c>
      <c r="H34" s="83">
        <f>MEDIAN(H23:H31)</f>
        <v>0.24554999999999999</v>
      </c>
      <c r="I34" s="84">
        <f>MEDIAN(I23:I31)</f>
        <v>0.52364999999999995</v>
      </c>
      <c r="J34" s="69">
        <f>MEDIAN(J23:J31)</f>
        <v>7884</v>
      </c>
      <c r="K34" s="69">
        <f>MEDIAN(K23:K31)</f>
        <v>2680.5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>
      <c r="A35" s="2"/>
      <c r="B35" s="16"/>
      <c r="C35" s="14"/>
      <c r="D35"/>
      <c r="E35"/>
      <c r="F35"/>
      <c r="G35" s="199"/>
      <c r="H35"/>
      <c r="I35" s="197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ht="15.75" thickBot="1">
      <c r="BB36"/>
      <c r="BC36"/>
      <c r="BD36"/>
      <c r="BE36"/>
      <c r="BF36"/>
      <c r="BG36"/>
      <c r="BH36"/>
      <c r="BI36"/>
      <c r="BJ36"/>
      <c r="BK36"/>
      <c r="BL36"/>
    </row>
    <row r="37" spans="1:64" ht="60" customHeight="1">
      <c r="A37" s="64" t="s">
        <v>4</v>
      </c>
      <c r="B37" s="41" t="s">
        <v>3</v>
      </c>
      <c r="C37" s="42" t="s">
        <v>39</v>
      </c>
      <c r="D37" s="42" t="s">
        <v>44</v>
      </c>
      <c r="E37" s="42" t="s">
        <v>51</v>
      </c>
      <c r="F37" s="42" t="s">
        <v>52</v>
      </c>
      <c r="G37" s="42" t="s">
        <v>53</v>
      </c>
      <c r="H37" s="42" t="s">
        <v>54</v>
      </c>
      <c r="I37" s="42" t="s">
        <v>153</v>
      </c>
      <c r="J37" s="42" t="s">
        <v>350</v>
      </c>
      <c r="K37" s="42" t="s">
        <v>121</v>
      </c>
      <c r="L37" s="42" t="s">
        <v>122</v>
      </c>
      <c r="M37" s="42" t="s">
        <v>123</v>
      </c>
      <c r="N37" s="42" t="s">
        <v>128</v>
      </c>
      <c r="O37" s="42" t="s">
        <v>124</v>
      </c>
      <c r="P37" s="42" t="s">
        <v>125</v>
      </c>
      <c r="Q37" s="42" t="s">
        <v>126</v>
      </c>
      <c r="R37" s="42" t="s">
        <v>127</v>
      </c>
      <c r="S37" s="42" t="s">
        <v>81</v>
      </c>
      <c r="T37" s="42" t="s">
        <v>82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>
      <c r="A38" s="27" t="s">
        <v>389</v>
      </c>
      <c r="B38" s="30">
        <v>23002147</v>
      </c>
      <c r="C38" s="71"/>
      <c r="D38" s="29"/>
      <c r="E38" s="29"/>
      <c r="F38" s="29"/>
      <c r="G38" s="29"/>
      <c r="H38" s="37"/>
      <c r="I38" s="29"/>
      <c r="J38" s="36"/>
      <c r="K38" s="36"/>
      <c r="L38" s="29"/>
      <c r="M38" s="29"/>
      <c r="N38" s="29"/>
      <c r="O38" s="29"/>
      <c r="P38" s="29"/>
      <c r="Q38" s="36"/>
      <c r="R38" s="36"/>
      <c r="S38" s="29" t="s">
        <v>390</v>
      </c>
      <c r="T38" s="29" t="s">
        <v>390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>
      <c r="A39" s="27" t="s">
        <v>389</v>
      </c>
      <c r="B39" s="30">
        <v>23002133</v>
      </c>
      <c r="C39" s="29"/>
      <c r="D39" s="29"/>
      <c r="E39" s="29"/>
      <c r="F39" s="29"/>
      <c r="G39" s="29"/>
      <c r="H39" s="29"/>
      <c r="I39" s="35"/>
      <c r="J39" s="36"/>
      <c r="K39" s="36"/>
      <c r="L39" s="29"/>
      <c r="M39" s="29"/>
      <c r="N39" s="29"/>
      <c r="O39" s="29"/>
      <c r="P39" s="29"/>
      <c r="Q39" s="29"/>
      <c r="R39" s="29"/>
      <c r="S39" s="29" t="s">
        <v>390</v>
      </c>
      <c r="T39" s="29" t="s">
        <v>390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>
      <c r="A40" s="27" t="s">
        <v>389</v>
      </c>
      <c r="B40" s="30">
        <v>23001627</v>
      </c>
      <c r="C40" s="29"/>
      <c r="D40" s="29"/>
      <c r="E40" s="29"/>
      <c r="F40" s="71"/>
      <c r="G40" s="60"/>
      <c r="H40" s="71"/>
      <c r="I40" s="37"/>
      <c r="J40" s="29"/>
      <c r="K40" s="29"/>
      <c r="L40" s="29"/>
      <c r="M40" s="29"/>
      <c r="N40" s="29"/>
      <c r="O40" s="29"/>
      <c r="P40" s="29"/>
      <c r="Q40" s="36"/>
      <c r="R40" s="36"/>
      <c r="S40" s="29" t="s">
        <v>390</v>
      </c>
      <c r="T40" s="29" t="s">
        <v>390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>
      <c r="A41" s="27" t="s">
        <v>389</v>
      </c>
      <c r="B41" s="30">
        <v>23001588</v>
      </c>
      <c r="C41" s="29"/>
      <c r="D41" s="29"/>
      <c r="E41" s="29"/>
      <c r="F41" s="71"/>
      <c r="G41" s="60"/>
      <c r="H41" s="71"/>
      <c r="I41" s="37"/>
      <c r="J41" s="29"/>
      <c r="K41" s="29"/>
      <c r="L41" s="29"/>
      <c r="M41" s="29"/>
      <c r="N41" s="29"/>
      <c r="O41" s="29"/>
      <c r="P41" s="29"/>
      <c r="Q41" s="36"/>
      <c r="R41" s="36"/>
      <c r="S41" s="29" t="s">
        <v>390</v>
      </c>
      <c r="T41" s="29" t="s">
        <v>390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64">
      <c r="A42" s="27" t="s">
        <v>389</v>
      </c>
      <c r="B42" s="30">
        <v>23001719</v>
      </c>
      <c r="C42" s="29"/>
      <c r="D42" s="29"/>
      <c r="E42" s="29"/>
      <c r="F42" s="71"/>
      <c r="G42" s="60"/>
      <c r="H42" s="71"/>
      <c r="I42" s="37"/>
      <c r="J42" s="29"/>
      <c r="K42" s="29"/>
      <c r="L42" s="29"/>
      <c r="M42" s="29"/>
      <c r="N42" s="29"/>
      <c r="O42" s="29"/>
      <c r="P42" s="29"/>
      <c r="Q42" s="36"/>
      <c r="R42" s="36"/>
      <c r="S42" s="29" t="s">
        <v>390</v>
      </c>
      <c r="T42" s="29" t="s">
        <v>390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>
      <c r="A43" s="27" t="s">
        <v>389</v>
      </c>
      <c r="B43" s="30">
        <v>23001424</v>
      </c>
      <c r="C43" s="29"/>
      <c r="D43" s="29"/>
      <c r="E43" s="29"/>
      <c r="F43" s="71"/>
      <c r="G43" s="60"/>
      <c r="H43" s="71"/>
      <c r="I43" s="37"/>
      <c r="J43" s="29"/>
      <c r="K43" s="29"/>
      <c r="L43" s="29"/>
      <c r="M43" s="29"/>
      <c r="N43" s="29"/>
      <c r="O43" s="29"/>
      <c r="P43" s="29"/>
      <c r="Q43" s="36"/>
      <c r="R43" s="36"/>
      <c r="S43" s="29" t="s">
        <v>390</v>
      </c>
      <c r="T43" s="29" t="s">
        <v>390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64">
      <c r="A44" s="27" t="s">
        <v>389</v>
      </c>
      <c r="B44" s="30">
        <v>23001368</v>
      </c>
      <c r="C44" s="35">
        <v>89.09</v>
      </c>
      <c r="D44" s="29"/>
      <c r="E44" s="29" t="s">
        <v>375</v>
      </c>
      <c r="F44" s="71">
        <v>8.1079999999999999E-2</v>
      </c>
      <c r="G44" s="60">
        <v>2.3839999999999998E-3</v>
      </c>
      <c r="H44" s="71">
        <v>7.4480000000000005E-2</v>
      </c>
      <c r="I44" s="37">
        <v>10.9</v>
      </c>
      <c r="J44" s="29"/>
      <c r="K44" s="29"/>
      <c r="L44" s="29"/>
      <c r="M44" s="29"/>
      <c r="N44" s="29"/>
      <c r="O44" s="29"/>
      <c r="P44" s="29"/>
      <c r="Q44" s="36"/>
      <c r="R44" s="36"/>
      <c r="S44" s="36"/>
      <c r="T44" s="36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64">
      <c r="A45" s="27" t="s">
        <v>389</v>
      </c>
      <c r="B45" s="30">
        <v>23001056</v>
      </c>
      <c r="C45" s="35">
        <v>87.66</v>
      </c>
      <c r="D45" s="29" t="s">
        <v>374</v>
      </c>
      <c r="E45" s="29"/>
      <c r="F45" s="71"/>
      <c r="G45" s="60"/>
      <c r="H45" s="71"/>
      <c r="I45" s="37"/>
      <c r="J45" s="29"/>
      <c r="K45" s="29" t="s">
        <v>375</v>
      </c>
      <c r="L45" s="29" t="s">
        <v>375</v>
      </c>
      <c r="M45" s="29" t="s">
        <v>375</v>
      </c>
      <c r="N45" s="29" t="s">
        <v>376</v>
      </c>
      <c r="O45" s="29" t="s">
        <v>375</v>
      </c>
      <c r="P45" s="29" t="s">
        <v>375</v>
      </c>
      <c r="Q45" s="29" t="s">
        <v>375</v>
      </c>
      <c r="R45" s="29" t="s">
        <v>375</v>
      </c>
      <c r="S45" s="36"/>
      <c r="T45" s="36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64">
      <c r="A46" s="27" t="s">
        <v>389</v>
      </c>
      <c r="B46" s="30">
        <v>23000737</v>
      </c>
      <c r="C46" s="35">
        <v>88.28</v>
      </c>
      <c r="D46" s="29"/>
      <c r="E46" s="29"/>
      <c r="F46" s="71"/>
      <c r="G46" s="60"/>
      <c r="H46" s="71"/>
      <c r="I46" s="37"/>
      <c r="J46" s="29" t="s">
        <v>382</v>
      </c>
      <c r="K46" s="29"/>
      <c r="L46" s="29"/>
      <c r="M46" s="29"/>
      <c r="N46" s="29"/>
      <c r="O46" s="29"/>
      <c r="P46" s="29"/>
      <c r="Q46" s="36"/>
      <c r="R46" s="36"/>
      <c r="S46" s="36"/>
      <c r="T46" s="3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>
      <c r="A47" s="27" t="s">
        <v>392</v>
      </c>
      <c r="B47" s="30">
        <v>23002033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36"/>
      <c r="R47" s="36"/>
      <c r="S47" s="29" t="s">
        <v>390</v>
      </c>
      <c r="T47" s="29" t="s">
        <v>390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1:64">
      <c r="A48" s="27" t="s">
        <v>393</v>
      </c>
      <c r="B48" s="30">
        <v>23001166</v>
      </c>
      <c r="C48" s="35">
        <v>42.69</v>
      </c>
      <c r="D48" s="29"/>
      <c r="E48" s="29"/>
      <c r="F48" s="71"/>
      <c r="G48" s="60"/>
      <c r="H48" s="71"/>
      <c r="I48" s="37"/>
      <c r="J48" s="29"/>
      <c r="K48" s="29"/>
      <c r="L48" s="29"/>
      <c r="M48" s="29"/>
      <c r="N48" s="29"/>
      <c r="O48" s="29"/>
      <c r="P48" s="29"/>
      <c r="Q48" s="36"/>
      <c r="R48" s="36"/>
      <c r="S48" s="29" t="s">
        <v>390</v>
      </c>
      <c r="T48" s="29" t="s">
        <v>390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64">
      <c r="A49" s="27" t="s">
        <v>393</v>
      </c>
      <c r="B49" s="30">
        <v>23000871</v>
      </c>
      <c r="C49" s="35">
        <v>40.21</v>
      </c>
      <c r="D49" s="29"/>
      <c r="E49" s="38"/>
      <c r="F49" s="71"/>
      <c r="G49" s="60"/>
      <c r="H49" s="71"/>
      <c r="I49" s="37"/>
      <c r="J49" s="34"/>
      <c r="K49" s="35"/>
      <c r="L49" s="29"/>
      <c r="M49" s="29"/>
      <c r="N49" s="35"/>
      <c r="O49" s="35"/>
      <c r="P49" s="29"/>
      <c r="Q49" s="29"/>
      <c r="R49" s="29"/>
      <c r="S49" s="29" t="s">
        <v>390</v>
      </c>
      <c r="T49" s="29" t="s">
        <v>390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64">
      <c r="A50" s="27" t="s">
        <v>391</v>
      </c>
      <c r="B50" s="30">
        <v>23001852</v>
      </c>
      <c r="C50" s="35">
        <v>98.36</v>
      </c>
      <c r="D50" s="29"/>
      <c r="E50" s="37">
        <v>2.379</v>
      </c>
      <c r="F50" s="71">
        <v>0.77759999999999996</v>
      </c>
      <c r="G50" s="60">
        <v>2.2179999999999999E-3</v>
      </c>
      <c r="H50" s="71">
        <v>2.5470000000000002</v>
      </c>
      <c r="I50" s="37">
        <v>9.2550000000000008</v>
      </c>
      <c r="J50" s="29"/>
      <c r="K50" s="29"/>
      <c r="L50" s="29"/>
      <c r="M50" s="29"/>
      <c r="N50" s="29"/>
      <c r="O50" s="29"/>
      <c r="P50" s="29"/>
      <c r="Q50" s="36"/>
      <c r="R50" s="36"/>
      <c r="S50" s="36"/>
      <c r="T50" s="36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64">
      <c r="A51" s="54" t="s">
        <v>0</v>
      </c>
      <c r="B51" s="72"/>
      <c r="C51" s="75">
        <f>MIN(C38:C50)</f>
        <v>40.21</v>
      </c>
      <c r="D51" s="75"/>
      <c r="E51" s="75"/>
      <c r="F51" s="148">
        <f>MIN(F38:F50)</f>
        <v>8.1079999999999999E-2</v>
      </c>
      <c r="G51" s="212">
        <f>MIN(G38:G50)</f>
        <v>2.2179999999999999E-3</v>
      </c>
      <c r="H51" s="148">
        <f>MIN(H38:H50)</f>
        <v>7.4480000000000005E-2</v>
      </c>
      <c r="I51" s="86">
        <f>MIN(I38:I50)</f>
        <v>9.2550000000000008</v>
      </c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4">
      <c r="A52" s="56" t="s">
        <v>1</v>
      </c>
      <c r="B52" s="76"/>
      <c r="C52" s="81">
        <f>MAX(C38:C50)</f>
        <v>98.36</v>
      </c>
      <c r="D52" s="82"/>
      <c r="E52" s="82"/>
      <c r="F52" s="149">
        <f>MAX(F38:F50)</f>
        <v>0.77759999999999996</v>
      </c>
      <c r="G52" s="213">
        <f>MAX(G38:G50)</f>
        <v>2.3839999999999998E-3</v>
      </c>
      <c r="H52" s="149">
        <f>MAX(H38:H50)</f>
        <v>2.5470000000000002</v>
      </c>
      <c r="I52" s="88">
        <f>MAX(I38:I50)</f>
        <v>10.9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4" ht="15.75" thickBot="1">
      <c r="A53" s="58" t="s">
        <v>2</v>
      </c>
      <c r="B53" s="67"/>
      <c r="C53" s="85">
        <f>MEDIAN(C38:C50)</f>
        <v>87.97</v>
      </c>
      <c r="D53" s="130"/>
      <c r="E53" s="130"/>
      <c r="F53" s="150">
        <f>MEDIAN(F38:F50)</f>
        <v>0.42933999999999994</v>
      </c>
      <c r="G53" s="214">
        <f>MEDIAN(G38:G50)</f>
        <v>2.3010000000000001E-3</v>
      </c>
      <c r="H53" s="150">
        <f>MEDIAN(H38:H50)</f>
        <v>1.3107400000000002</v>
      </c>
      <c r="I53" s="89">
        <f>MEDIAN(I38:I50)</f>
        <v>10.077500000000001</v>
      </c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>
      <c r="BC54"/>
      <c r="BD54"/>
      <c r="BE54"/>
      <c r="BF54"/>
      <c r="BG54"/>
      <c r="BH54"/>
      <c r="BI54"/>
      <c r="BJ54"/>
      <c r="BK54"/>
      <c r="BL54"/>
    </row>
    <row r="55" spans="1:64" ht="15.75" thickBot="1">
      <c r="BC55"/>
      <c r="BD55"/>
      <c r="BE55"/>
      <c r="BF55"/>
      <c r="BG55"/>
      <c r="BH55"/>
      <c r="BI55"/>
      <c r="BJ55"/>
      <c r="BK55"/>
      <c r="BL55"/>
    </row>
    <row r="56" spans="1:64" ht="60" customHeight="1">
      <c r="A56" s="64" t="s">
        <v>79</v>
      </c>
      <c r="B56" s="41" t="s">
        <v>3</v>
      </c>
      <c r="C56" s="42" t="s">
        <v>39</v>
      </c>
      <c r="D56" s="42" t="s">
        <v>83</v>
      </c>
      <c r="E56" s="42" t="s">
        <v>84</v>
      </c>
      <c r="F56" s="42" t="s">
        <v>85</v>
      </c>
      <c r="G56" s="42" t="s">
        <v>120</v>
      </c>
      <c r="H56" s="42" t="s">
        <v>86</v>
      </c>
      <c r="I56" s="42" t="s">
        <v>87</v>
      </c>
      <c r="J56" s="42" t="s">
        <v>88</v>
      </c>
      <c r="K56" s="42" t="s">
        <v>89</v>
      </c>
      <c r="L56" s="42" t="s">
        <v>90</v>
      </c>
      <c r="M56" s="42" t="s">
        <v>91</v>
      </c>
      <c r="N56" s="42" t="s">
        <v>92</v>
      </c>
      <c r="O56" s="42" t="s">
        <v>93</v>
      </c>
      <c r="P56" s="42" t="s">
        <v>94</v>
      </c>
      <c r="Q56" s="87" t="s">
        <v>95</v>
      </c>
      <c r="R56" s="87" t="s">
        <v>96</v>
      </c>
      <c r="S56" s="87" t="s">
        <v>97</v>
      </c>
      <c r="T56" s="87" t="s">
        <v>98</v>
      </c>
      <c r="U56" s="87" t="s">
        <v>99</v>
      </c>
      <c r="V56" s="87" t="s">
        <v>100</v>
      </c>
      <c r="W56" s="42" t="s">
        <v>131</v>
      </c>
      <c r="X56" s="42" t="s">
        <v>132</v>
      </c>
      <c r="Y56" s="42" t="s">
        <v>133</v>
      </c>
      <c r="Z56" s="42" t="s">
        <v>134</v>
      </c>
      <c r="AA56" s="42" t="s">
        <v>135</v>
      </c>
      <c r="AB56" s="42" t="s">
        <v>136</v>
      </c>
      <c r="AC56" s="42" t="s">
        <v>137</v>
      </c>
      <c r="AD56" s="42" t="s">
        <v>138</v>
      </c>
      <c r="AE56" s="42" t="s">
        <v>139</v>
      </c>
      <c r="AF56" s="42" t="s">
        <v>140</v>
      </c>
      <c r="AG56" s="42" t="s">
        <v>141</v>
      </c>
      <c r="AH56" s="42" t="s">
        <v>142</v>
      </c>
      <c r="AI56" s="42" t="s">
        <v>143</v>
      </c>
      <c r="AJ56" s="42" t="s">
        <v>144</v>
      </c>
      <c r="AK56" s="42" t="s">
        <v>145</v>
      </c>
      <c r="AL56" s="42" t="s">
        <v>146</v>
      </c>
      <c r="AM56" s="42" t="s">
        <v>147</v>
      </c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64">
      <c r="A57" s="27" t="s">
        <v>396</v>
      </c>
      <c r="B57" s="30">
        <v>23001037</v>
      </c>
      <c r="C57" s="31">
        <v>90.26</v>
      </c>
      <c r="D57" s="29" t="s">
        <v>397</v>
      </c>
      <c r="E57" s="29" t="s">
        <v>397</v>
      </c>
      <c r="F57" s="37">
        <v>2.8559999999999999</v>
      </c>
      <c r="G57" s="29" t="s">
        <v>398</v>
      </c>
      <c r="H57" s="29" t="s">
        <v>382</v>
      </c>
      <c r="I57" s="34">
        <v>59.8</v>
      </c>
      <c r="J57" s="29" t="s">
        <v>382</v>
      </c>
      <c r="K57" s="34">
        <v>59.8</v>
      </c>
      <c r="L57" s="35" t="s">
        <v>399</v>
      </c>
      <c r="M57" s="35" t="s">
        <v>400</v>
      </c>
      <c r="N57" s="35" t="s">
        <v>401</v>
      </c>
      <c r="O57" s="35" t="s">
        <v>399</v>
      </c>
      <c r="P57" s="38">
        <v>0</v>
      </c>
      <c r="Q57" s="35">
        <v>22.06</v>
      </c>
      <c r="R57" s="35" t="s">
        <v>399</v>
      </c>
      <c r="S57" s="37">
        <v>5.4189999999999996</v>
      </c>
      <c r="T57" s="35">
        <v>52.02</v>
      </c>
      <c r="U57" s="35">
        <v>22.65</v>
      </c>
      <c r="V57" s="35" t="s">
        <v>402</v>
      </c>
      <c r="W57" s="35" t="s">
        <v>399</v>
      </c>
      <c r="X57" s="35" t="s">
        <v>399</v>
      </c>
      <c r="Y57" s="35" t="s">
        <v>399</v>
      </c>
      <c r="Z57" s="35" t="s">
        <v>399</v>
      </c>
      <c r="AA57" s="35" t="s">
        <v>399</v>
      </c>
      <c r="AB57" s="35" t="s">
        <v>399</v>
      </c>
      <c r="AC57" s="35" t="s">
        <v>399</v>
      </c>
      <c r="AD57" s="35" t="s">
        <v>399</v>
      </c>
      <c r="AE57" s="35" t="s">
        <v>399</v>
      </c>
      <c r="AF57" s="35" t="s">
        <v>399</v>
      </c>
      <c r="AG57" s="35" t="s">
        <v>399</v>
      </c>
      <c r="AH57" s="35" t="s">
        <v>399</v>
      </c>
      <c r="AI57" s="35" t="s">
        <v>399</v>
      </c>
      <c r="AJ57" s="35" t="s">
        <v>399</v>
      </c>
      <c r="AK57" s="35" t="s">
        <v>399</v>
      </c>
      <c r="AL57" s="35" t="s">
        <v>399</v>
      </c>
      <c r="AM57" s="35" t="s">
        <v>399</v>
      </c>
      <c r="AN57" s="14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>
      <c r="BC58"/>
      <c r="BD58"/>
      <c r="BE58"/>
      <c r="BF58"/>
      <c r="BG58"/>
      <c r="BH58"/>
      <c r="BI58"/>
      <c r="BJ58"/>
      <c r="BK58"/>
      <c r="BL58"/>
    </row>
    <row r="59" spans="1:64" ht="15.75" thickBot="1">
      <c r="BC59"/>
      <c r="BD59"/>
      <c r="BE59"/>
      <c r="BF59"/>
      <c r="BG59"/>
      <c r="BH59"/>
      <c r="BI59"/>
      <c r="BJ59"/>
      <c r="BK59"/>
      <c r="BL59"/>
    </row>
    <row r="60" spans="1:64" ht="60" customHeight="1">
      <c r="A60" s="64" t="s">
        <v>151</v>
      </c>
      <c r="B60" s="41" t="s">
        <v>3</v>
      </c>
      <c r="C60" s="42" t="s">
        <v>55</v>
      </c>
      <c r="D60" s="42" t="s">
        <v>150</v>
      </c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64">
      <c r="A61" s="27" t="s">
        <v>405</v>
      </c>
      <c r="B61" s="30">
        <v>23001735</v>
      </c>
      <c r="C61" s="29">
        <v>93.22</v>
      </c>
      <c r="D61" s="165">
        <v>518.9</v>
      </c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4">
      <c r="A62" s="27" t="s">
        <v>405</v>
      </c>
      <c r="B62" s="30">
        <v>23001735</v>
      </c>
      <c r="C62" s="29">
        <v>94.53</v>
      </c>
      <c r="D62" s="165">
        <v>659.8</v>
      </c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64">
      <c r="A63" s="27" t="s">
        <v>404</v>
      </c>
      <c r="B63" s="30">
        <v>23001852</v>
      </c>
      <c r="C63" s="29">
        <v>92.96</v>
      </c>
      <c r="D63" s="165">
        <v>4.3090000000000002</v>
      </c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64">
      <c r="A64" s="27" t="s">
        <v>404</v>
      </c>
      <c r="B64" s="30">
        <v>23001941</v>
      </c>
      <c r="C64" s="29">
        <v>34.090000000000003</v>
      </c>
      <c r="D64" s="165" t="s">
        <v>373</v>
      </c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102">
      <c r="A65" s="54" t="s">
        <v>0</v>
      </c>
      <c r="B65" s="65"/>
      <c r="C65" s="146">
        <f>MIN(C61:C64)</f>
        <v>34.090000000000003</v>
      </c>
      <c r="D65" s="142">
        <f>MIN(D61:D64)</f>
        <v>4.3090000000000002</v>
      </c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102">
      <c r="A66" s="56" t="s">
        <v>1</v>
      </c>
      <c r="B66" s="66"/>
      <c r="C66" s="152">
        <f>MAX(C61:C64)</f>
        <v>94.53</v>
      </c>
      <c r="D66" s="136">
        <f>MAX(D61:D64)</f>
        <v>659.8</v>
      </c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102" ht="15.75" thickBot="1">
      <c r="A67" s="58" t="s">
        <v>2</v>
      </c>
      <c r="B67" s="67"/>
      <c r="C67" s="147">
        <f>MEDIAN(C61:C64)</f>
        <v>93.09</v>
      </c>
      <c r="D67" s="138">
        <f>MEDIAN(D61:D64)</f>
        <v>518.9</v>
      </c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102">
      <c r="BC68"/>
      <c r="BD68"/>
      <c r="BE68"/>
      <c r="BF68"/>
      <c r="BG68"/>
      <c r="BH68"/>
      <c r="BI68"/>
      <c r="BJ68"/>
      <c r="BK68"/>
      <c r="BL68"/>
    </row>
    <row r="69" spans="1:102" ht="15.75" thickBot="1">
      <c r="BB69"/>
      <c r="BC69"/>
      <c r="BD69"/>
      <c r="BE69"/>
      <c r="BF69"/>
      <c r="BG69"/>
      <c r="BH69"/>
      <c r="BI69"/>
      <c r="BJ69"/>
      <c r="BK69"/>
      <c r="BL69"/>
    </row>
    <row r="70" spans="1:102" s="5" customFormat="1" ht="60" customHeight="1">
      <c r="A70" s="64" t="s">
        <v>7</v>
      </c>
      <c r="B70" s="41" t="s">
        <v>3</v>
      </c>
      <c r="C70" s="42" t="s">
        <v>352</v>
      </c>
      <c r="D70" s="42" t="s">
        <v>353</v>
      </c>
      <c r="E70" s="42" t="s">
        <v>354</v>
      </c>
      <c r="F70" s="42" t="s">
        <v>355</v>
      </c>
    </row>
    <row r="71" spans="1:102">
      <c r="A71" s="27" t="s">
        <v>407</v>
      </c>
      <c r="B71" s="30">
        <v>23000169</v>
      </c>
      <c r="C71" s="28" t="s">
        <v>408</v>
      </c>
      <c r="D71" s="28" t="s">
        <v>409</v>
      </c>
      <c r="E71" s="39">
        <v>1.14E-2</v>
      </c>
      <c r="F71" s="32">
        <v>0.19800000000000001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102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102" ht="15.75" thickBot="1">
      <c r="A73" s="17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BI73"/>
      <c r="BJ73"/>
      <c r="BK73"/>
      <c r="BL73"/>
    </row>
    <row r="74" spans="1:102" s="2" customFormat="1" ht="60" customHeight="1">
      <c r="A74" s="40" t="s">
        <v>75</v>
      </c>
      <c r="B74" s="41" t="s">
        <v>3</v>
      </c>
      <c r="C74" s="42" t="s">
        <v>39</v>
      </c>
      <c r="D74" s="43" t="s">
        <v>56</v>
      </c>
      <c r="E74" s="42" t="s">
        <v>60</v>
      </c>
      <c r="F74" s="42" t="s">
        <v>44</v>
      </c>
      <c r="G74" s="42" t="s">
        <v>156</v>
      </c>
      <c r="H74" s="42" t="s">
        <v>157</v>
      </c>
      <c r="I74" s="42" t="s">
        <v>158</v>
      </c>
      <c r="J74" s="42" t="s">
        <v>159</v>
      </c>
      <c r="K74" s="42" t="s">
        <v>160</v>
      </c>
      <c r="L74" s="42" t="s">
        <v>161</v>
      </c>
      <c r="M74" s="42" t="s">
        <v>162</v>
      </c>
      <c r="N74" s="42" t="s">
        <v>163</v>
      </c>
      <c r="O74" s="42" t="s">
        <v>164</v>
      </c>
      <c r="P74" s="42" t="s">
        <v>165</v>
      </c>
      <c r="Q74" s="42" t="s">
        <v>166</v>
      </c>
      <c r="R74" s="42" t="s">
        <v>167</v>
      </c>
      <c r="S74" s="42" t="s">
        <v>168</v>
      </c>
      <c r="T74" s="42" t="s">
        <v>169</v>
      </c>
      <c r="U74" s="42" t="s">
        <v>170</v>
      </c>
      <c r="V74" s="42" t="s">
        <v>432</v>
      </c>
      <c r="W74" s="42" t="s">
        <v>433</v>
      </c>
      <c r="X74" s="42" t="s">
        <v>171</v>
      </c>
      <c r="Y74" s="42" t="s">
        <v>434</v>
      </c>
      <c r="Z74" s="42" t="s">
        <v>435</v>
      </c>
      <c r="AA74" s="42" t="s">
        <v>436</v>
      </c>
      <c r="AB74" s="42" t="s">
        <v>172</v>
      </c>
      <c r="AC74" s="42" t="s">
        <v>173</v>
      </c>
      <c r="AD74" s="42" t="s">
        <v>437</v>
      </c>
      <c r="AE74" s="42" t="s">
        <v>174</v>
      </c>
      <c r="AF74" s="42" t="s">
        <v>175</v>
      </c>
      <c r="AG74" s="42" t="s">
        <v>438</v>
      </c>
      <c r="AH74" s="42" t="s">
        <v>176</v>
      </c>
      <c r="AI74" s="42" t="s">
        <v>177</v>
      </c>
      <c r="AJ74" s="42" t="s">
        <v>178</v>
      </c>
      <c r="AK74" s="159" t="s">
        <v>439</v>
      </c>
      <c r="AL74" s="42" t="s">
        <v>51</v>
      </c>
      <c r="AM74" s="42" t="s">
        <v>52</v>
      </c>
      <c r="AN74" s="42" t="s">
        <v>53</v>
      </c>
      <c r="AO74" s="42" t="s">
        <v>54</v>
      </c>
      <c r="AP74" s="42" t="s">
        <v>153</v>
      </c>
      <c r="AQ74" s="42" t="s">
        <v>350</v>
      </c>
      <c r="AR74" s="42" t="s">
        <v>83</v>
      </c>
      <c r="AS74" s="42" t="s">
        <v>84</v>
      </c>
      <c r="AT74" s="42" t="s">
        <v>85</v>
      </c>
      <c r="AU74" s="42" t="s">
        <v>120</v>
      </c>
      <c r="AV74" s="42" t="s">
        <v>86</v>
      </c>
      <c r="AW74" s="42" t="s">
        <v>87</v>
      </c>
      <c r="AX74" s="42" t="s">
        <v>88</v>
      </c>
      <c r="AY74" s="42" t="s">
        <v>89</v>
      </c>
      <c r="AZ74" s="42" t="s">
        <v>90</v>
      </c>
      <c r="BA74" s="42" t="s">
        <v>91</v>
      </c>
      <c r="BB74" s="42" t="s">
        <v>92</v>
      </c>
      <c r="BC74" s="42" t="s">
        <v>93</v>
      </c>
      <c r="BD74" s="42" t="s">
        <v>94</v>
      </c>
      <c r="BE74" s="87" t="s">
        <v>95</v>
      </c>
      <c r="BF74" s="87" t="s">
        <v>96</v>
      </c>
      <c r="BG74" s="87" t="s">
        <v>97</v>
      </c>
      <c r="BH74" s="87" t="s">
        <v>98</v>
      </c>
      <c r="BI74" s="87" t="s">
        <v>99</v>
      </c>
      <c r="BJ74" s="87" t="s">
        <v>100</v>
      </c>
      <c r="BK74" s="42" t="s">
        <v>131</v>
      </c>
      <c r="BL74" s="42" t="s">
        <v>132</v>
      </c>
      <c r="BM74" s="42" t="s">
        <v>133</v>
      </c>
      <c r="BN74" s="42" t="s">
        <v>134</v>
      </c>
      <c r="BO74" s="42" t="s">
        <v>135</v>
      </c>
      <c r="BP74" s="42" t="s">
        <v>136</v>
      </c>
      <c r="BQ74" s="42" t="s">
        <v>137</v>
      </c>
      <c r="BR74" s="42" t="s">
        <v>138</v>
      </c>
      <c r="BS74" s="42" t="s">
        <v>139</v>
      </c>
      <c r="BT74" s="42" t="s">
        <v>140</v>
      </c>
      <c r="BU74" s="42" t="s">
        <v>141</v>
      </c>
      <c r="BV74" s="42" t="s">
        <v>142</v>
      </c>
      <c r="BW74" s="42" t="s">
        <v>143</v>
      </c>
      <c r="BX74" s="42" t="s">
        <v>144</v>
      </c>
      <c r="BY74" s="42" t="s">
        <v>145</v>
      </c>
      <c r="BZ74" s="42" t="s">
        <v>146</v>
      </c>
      <c r="CA74" s="42" t="s">
        <v>147</v>
      </c>
      <c r="CB74" s="42" t="s">
        <v>121</v>
      </c>
      <c r="CC74" s="42" t="s">
        <v>122</v>
      </c>
      <c r="CD74" s="42" t="s">
        <v>123</v>
      </c>
      <c r="CE74" s="42" t="s">
        <v>128</v>
      </c>
      <c r="CF74" s="42" t="s">
        <v>124</v>
      </c>
      <c r="CG74" s="42" t="s">
        <v>125</v>
      </c>
      <c r="CH74" s="42" t="s">
        <v>126</v>
      </c>
      <c r="CI74" s="42" t="s">
        <v>127</v>
      </c>
      <c r="CJ74" s="42" t="s">
        <v>356</v>
      </c>
      <c r="CK74" s="42" t="s">
        <v>364</v>
      </c>
      <c r="CL74" s="42" t="s">
        <v>365</v>
      </c>
      <c r="CM74" s="42" t="s">
        <v>410</v>
      </c>
      <c r="CN74" s="42" t="s">
        <v>411</v>
      </c>
      <c r="CO74" s="42" t="s">
        <v>412</v>
      </c>
      <c r="CP74" s="42" t="s">
        <v>413</v>
      </c>
      <c r="CQ74" s="42" t="s">
        <v>414</v>
      </c>
      <c r="CR74" s="42" t="s">
        <v>415</v>
      </c>
      <c r="CS74" s="42" t="s">
        <v>416</v>
      </c>
      <c r="CT74" s="42" t="s">
        <v>81</v>
      </c>
      <c r="CU74" s="42" t="s">
        <v>352</v>
      </c>
      <c r="CV74" s="42" t="s">
        <v>353</v>
      </c>
      <c r="CW74" s="42" t="s">
        <v>354</v>
      </c>
      <c r="CX74" s="42" t="s">
        <v>355</v>
      </c>
    </row>
    <row r="75" spans="1:102" ht="15" customHeight="1">
      <c r="A75" s="90" t="s">
        <v>451</v>
      </c>
      <c r="B75" s="30">
        <v>23000794</v>
      </c>
      <c r="C75" s="35">
        <v>87.2</v>
      </c>
      <c r="D75" s="37"/>
      <c r="E75" s="29"/>
      <c r="F75" s="34"/>
      <c r="G75" s="29"/>
      <c r="H75" s="36"/>
      <c r="I75" s="92"/>
      <c r="J75" s="92"/>
      <c r="K75" s="92"/>
      <c r="L75" s="92"/>
      <c r="M75" s="92"/>
      <c r="N75" s="92"/>
      <c r="O75" s="132"/>
      <c r="P75" s="92"/>
      <c r="Q75" s="93"/>
      <c r="R75" s="92"/>
      <c r="S75" s="124"/>
      <c r="T75" s="93"/>
      <c r="U75" s="92"/>
      <c r="V75" s="92"/>
      <c r="W75" s="125"/>
      <c r="X75" s="93"/>
      <c r="Y75" s="124"/>
      <c r="Z75" s="92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131"/>
      <c r="AM75" s="205"/>
      <c r="AN75" s="206"/>
      <c r="AO75" s="205"/>
      <c r="AP75" s="131"/>
      <c r="AQ75" s="92" t="s">
        <v>382</v>
      </c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218"/>
      <c r="BJ75" s="91"/>
      <c r="BK75" s="91"/>
      <c r="BL75" s="91"/>
      <c r="BM75" s="91"/>
      <c r="BN75" s="91"/>
      <c r="BO75" s="91"/>
      <c r="BP75" s="91"/>
      <c r="BQ75" s="91"/>
      <c r="BR75" s="91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 t="s">
        <v>367</v>
      </c>
      <c r="CL75" s="29" t="s">
        <v>368</v>
      </c>
      <c r="CM75" s="32">
        <v>98.596000000000004</v>
      </c>
      <c r="CN75" s="32">
        <v>1.4039999999999999</v>
      </c>
      <c r="CO75" s="32">
        <v>1.4039999999999999</v>
      </c>
      <c r="CP75" s="30">
        <v>0</v>
      </c>
      <c r="CQ75" s="30">
        <v>0</v>
      </c>
      <c r="CR75" s="30">
        <v>0</v>
      </c>
      <c r="CS75" s="30">
        <v>0</v>
      </c>
      <c r="CT75" s="29"/>
      <c r="CU75" s="28"/>
      <c r="CV75" s="32"/>
      <c r="CW75" s="53"/>
      <c r="CX75" s="37"/>
    </row>
    <row r="76" spans="1:102" ht="15" customHeight="1">
      <c r="A76" s="90" t="s">
        <v>441</v>
      </c>
      <c r="B76" s="30">
        <v>23001837</v>
      </c>
      <c r="C76" s="35"/>
      <c r="D76" s="29"/>
      <c r="E76" s="38"/>
      <c r="F76" s="38"/>
      <c r="G76" s="34"/>
      <c r="H76" s="36"/>
      <c r="I76" s="92"/>
      <c r="J76" s="91"/>
      <c r="K76" s="91"/>
      <c r="L76" s="92"/>
      <c r="M76" s="92"/>
      <c r="N76" s="92"/>
      <c r="O76" s="92"/>
      <c r="P76" s="92"/>
      <c r="Q76" s="92"/>
      <c r="R76" s="92"/>
      <c r="S76" s="124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37"/>
      <c r="CM76" s="28"/>
      <c r="CN76" s="28"/>
      <c r="CO76" s="28"/>
      <c r="CP76" s="28"/>
      <c r="CQ76" s="28"/>
      <c r="CR76" s="28"/>
      <c r="CS76" s="28"/>
      <c r="CT76" s="29"/>
      <c r="CU76" s="28" t="s">
        <v>408</v>
      </c>
      <c r="CV76" s="32" t="s">
        <v>409</v>
      </c>
      <c r="CW76" s="53">
        <v>1.1599999999999999E-2</v>
      </c>
      <c r="CX76" s="37">
        <v>0.19800000000000001</v>
      </c>
    </row>
    <row r="77" spans="1:102" ht="15" customHeight="1">
      <c r="A77" s="90" t="s">
        <v>445</v>
      </c>
      <c r="B77" s="30">
        <v>23001549</v>
      </c>
      <c r="C77" s="29"/>
      <c r="D77" s="29"/>
      <c r="E77" s="29"/>
      <c r="F77" s="29"/>
      <c r="G77" s="29" t="s">
        <v>446</v>
      </c>
      <c r="H77" s="36"/>
      <c r="I77" s="92" t="s">
        <v>447</v>
      </c>
      <c r="J77" s="92" t="s">
        <v>447</v>
      </c>
      <c r="K77" s="92" t="s">
        <v>447</v>
      </c>
      <c r="L77" s="92" t="s">
        <v>447</v>
      </c>
      <c r="M77" s="92" t="s">
        <v>447</v>
      </c>
      <c r="N77" s="92" t="s">
        <v>447</v>
      </c>
      <c r="O77" s="92" t="s">
        <v>447</v>
      </c>
      <c r="P77" s="92" t="s">
        <v>447</v>
      </c>
      <c r="Q77" s="92" t="s">
        <v>447</v>
      </c>
      <c r="R77" s="92" t="s">
        <v>447</v>
      </c>
      <c r="S77" s="92" t="s">
        <v>447</v>
      </c>
      <c r="T77" s="92" t="s">
        <v>447</v>
      </c>
      <c r="U77" s="92" t="s">
        <v>447</v>
      </c>
      <c r="V77" s="92"/>
      <c r="W77" s="125"/>
      <c r="X77" s="93"/>
      <c r="Y77" s="124"/>
      <c r="Z77" s="92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131"/>
      <c r="AM77" s="205"/>
      <c r="AN77" s="206"/>
      <c r="AO77" s="205"/>
      <c r="AP77" s="13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124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 t="s">
        <v>367</v>
      </c>
      <c r="CL77" s="29" t="s">
        <v>368</v>
      </c>
      <c r="CM77" s="28"/>
      <c r="CN77" s="28"/>
      <c r="CO77" s="28"/>
      <c r="CP77" s="30"/>
      <c r="CQ77" s="28"/>
      <c r="CR77" s="28"/>
      <c r="CS77" s="30"/>
      <c r="CT77" s="29"/>
      <c r="CU77" s="28"/>
      <c r="CV77" s="32"/>
      <c r="CW77" s="53"/>
      <c r="CX77" s="37"/>
    </row>
    <row r="78" spans="1:102" ht="15" customHeight="1">
      <c r="A78" s="90" t="s">
        <v>445</v>
      </c>
      <c r="B78" s="30">
        <v>23001344</v>
      </c>
      <c r="C78" s="35">
        <v>86.2</v>
      </c>
      <c r="D78" s="37"/>
      <c r="E78" s="37"/>
      <c r="F78" s="29"/>
      <c r="G78" s="29"/>
      <c r="H78" s="36"/>
      <c r="I78" s="92"/>
      <c r="J78" s="92"/>
      <c r="K78" s="92"/>
      <c r="L78" s="92"/>
      <c r="M78" s="92"/>
      <c r="N78" s="92"/>
      <c r="O78" s="132"/>
      <c r="P78" s="92"/>
      <c r="Q78" s="93"/>
      <c r="R78" s="92"/>
      <c r="S78" s="124"/>
      <c r="T78" s="93"/>
      <c r="U78" s="92"/>
      <c r="V78" s="92"/>
      <c r="W78" s="125"/>
      <c r="X78" s="93"/>
      <c r="Y78" s="124"/>
      <c r="Z78" s="92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131"/>
      <c r="AM78" s="205"/>
      <c r="AN78" s="206"/>
      <c r="AO78" s="205"/>
      <c r="AP78" s="131"/>
      <c r="AQ78" s="91"/>
      <c r="AR78" s="92" t="s">
        <v>397</v>
      </c>
      <c r="AS78" s="92" t="s">
        <v>397</v>
      </c>
      <c r="AT78" s="92" t="s">
        <v>398</v>
      </c>
      <c r="AU78" s="92" t="s">
        <v>398</v>
      </c>
      <c r="AV78" s="92" t="s">
        <v>382</v>
      </c>
      <c r="AW78" s="92" t="s">
        <v>443</v>
      </c>
      <c r="AX78" s="92" t="s">
        <v>382</v>
      </c>
      <c r="AY78" s="132">
        <v>0</v>
      </c>
      <c r="AZ78" s="92" t="s">
        <v>399</v>
      </c>
      <c r="BA78" s="93">
        <v>497</v>
      </c>
      <c r="BB78" s="93">
        <v>94.8</v>
      </c>
      <c r="BC78" s="93">
        <v>117.5</v>
      </c>
      <c r="BD78" s="93">
        <v>212</v>
      </c>
      <c r="BE78" s="124">
        <v>7.25</v>
      </c>
      <c r="BF78" s="92" t="s">
        <v>399</v>
      </c>
      <c r="BG78" s="92" t="s">
        <v>399</v>
      </c>
      <c r="BH78" s="124">
        <v>38.83</v>
      </c>
      <c r="BI78" s="218">
        <v>7.2130000000000001</v>
      </c>
      <c r="BJ78" s="92" t="s">
        <v>402</v>
      </c>
      <c r="BK78" s="91"/>
      <c r="BL78" s="91"/>
      <c r="BM78" s="91"/>
      <c r="BN78" s="91"/>
      <c r="BO78" s="91"/>
      <c r="BP78" s="91"/>
      <c r="BQ78" s="91"/>
      <c r="BR78" s="91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 t="s">
        <v>367</v>
      </c>
      <c r="CL78" s="29"/>
      <c r="CM78" s="32">
        <v>99.33</v>
      </c>
      <c r="CN78" s="32">
        <v>0.67</v>
      </c>
      <c r="CO78" s="30">
        <v>0</v>
      </c>
      <c r="CP78" s="30">
        <v>0</v>
      </c>
      <c r="CQ78" s="30">
        <v>0</v>
      </c>
      <c r="CR78" s="30">
        <v>0</v>
      </c>
      <c r="CS78" s="30">
        <v>0</v>
      </c>
      <c r="CT78" s="29"/>
      <c r="CU78" s="28"/>
      <c r="CV78" s="32"/>
      <c r="CW78" s="53"/>
      <c r="CX78" s="37"/>
    </row>
    <row r="79" spans="1:102" ht="15" customHeight="1">
      <c r="A79" s="90" t="s">
        <v>445</v>
      </c>
      <c r="B79" s="30">
        <v>23000896</v>
      </c>
      <c r="C79" s="29"/>
      <c r="D79" s="37"/>
      <c r="E79" s="29"/>
      <c r="F79" s="29"/>
      <c r="G79" s="29" t="s">
        <v>446</v>
      </c>
      <c r="H79" s="29"/>
      <c r="I79" s="92" t="s">
        <v>447</v>
      </c>
      <c r="J79" s="92" t="s">
        <v>447</v>
      </c>
      <c r="K79" s="92" t="s">
        <v>447</v>
      </c>
      <c r="L79" s="92" t="s">
        <v>447</v>
      </c>
      <c r="M79" s="92" t="s">
        <v>447</v>
      </c>
      <c r="N79" s="92" t="s">
        <v>447</v>
      </c>
      <c r="O79" s="92" t="s">
        <v>447</v>
      </c>
      <c r="P79" s="92" t="s">
        <v>447</v>
      </c>
      <c r="Q79" s="92" t="s">
        <v>447</v>
      </c>
      <c r="R79" s="92" t="s">
        <v>447</v>
      </c>
      <c r="S79" s="92" t="s">
        <v>447</v>
      </c>
      <c r="T79" s="92" t="s">
        <v>447</v>
      </c>
      <c r="U79" s="92" t="s">
        <v>447</v>
      </c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131"/>
      <c r="AM79" s="205"/>
      <c r="AN79" s="206"/>
      <c r="AO79" s="205"/>
      <c r="AP79" s="13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218"/>
      <c r="BJ79" s="91"/>
      <c r="BK79" s="91"/>
      <c r="BL79" s="91"/>
      <c r="BM79" s="91"/>
      <c r="BN79" s="91"/>
      <c r="BO79" s="91"/>
      <c r="BP79" s="91"/>
      <c r="BQ79" s="91"/>
      <c r="BR79" s="91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 t="s">
        <v>367</v>
      </c>
      <c r="CL79" s="29" t="s">
        <v>368</v>
      </c>
      <c r="CM79" s="28"/>
      <c r="CN79" s="28"/>
      <c r="CO79" s="28"/>
      <c r="CP79" s="28"/>
      <c r="CQ79" s="28"/>
      <c r="CR79" s="28"/>
      <c r="CS79" s="30"/>
      <c r="CT79" s="29"/>
      <c r="CU79" s="28"/>
      <c r="CV79" s="32"/>
      <c r="CW79" s="37"/>
      <c r="CX79" s="37"/>
    </row>
    <row r="80" spans="1:102" ht="15" customHeight="1">
      <c r="A80" s="90" t="s">
        <v>445</v>
      </c>
      <c r="B80" s="30">
        <v>23000753</v>
      </c>
      <c r="C80" s="29"/>
      <c r="D80" s="29"/>
      <c r="E80" s="37"/>
      <c r="F80" s="29"/>
      <c r="G80" s="29" t="s">
        <v>446</v>
      </c>
      <c r="H80" s="36"/>
      <c r="I80" s="92" t="s">
        <v>447</v>
      </c>
      <c r="J80" s="92" t="s">
        <v>447</v>
      </c>
      <c r="K80" s="92" t="s">
        <v>447</v>
      </c>
      <c r="L80" s="92" t="s">
        <v>447</v>
      </c>
      <c r="M80" s="92" t="s">
        <v>447</v>
      </c>
      <c r="N80" s="92" t="s">
        <v>447</v>
      </c>
      <c r="O80" s="92" t="s">
        <v>447</v>
      </c>
      <c r="P80" s="92" t="s">
        <v>447</v>
      </c>
      <c r="Q80" s="92" t="s">
        <v>447</v>
      </c>
      <c r="R80" s="92" t="s">
        <v>447</v>
      </c>
      <c r="S80" s="92" t="s">
        <v>447</v>
      </c>
      <c r="T80" s="92" t="s">
        <v>447</v>
      </c>
      <c r="U80" s="92" t="s">
        <v>447</v>
      </c>
      <c r="V80" s="92"/>
      <c r="W80" s="125"/>
      <c r="X80" s="93"/>
      <c r="Y80" s="124"/>
      <c r="Z80" s="92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131"/>
      <c r="AM80" s="205"/>
      <c r="AN80" s="206"/>
      <c r="AO80" s="205"/>
      <c r="AP80" s="13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218"/>
      <c r="BJ80" s="91"/>
      <c r="BK80" s="91"/>
      <c r="BL80" s="91"/>
      <c r="BM80" s="91"/>
      <c r="BN80" s="91"/>
      <c r="BO80" s="91"/>
      <c r="BP80" s="91"/>
      <c r="BQ80" s="91"/>
      <c r="BR80" s="91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 t="s">
        <v>367</v>
      </c>
      <c r="CL80" s="29" t="s">
        <v>368</v>
      </c>
      <c r="CM80" s="28"/>
      <c r="CN80" s="28"/>
      <c r="CO80" s="28"/>
      <c r="CP80" s="28"/>
      <c r="CQ80" s="31"/>
      <c r="CR80" s="30"/>
      <c r="CS80" s="33"/>
      <c r="CT80" s="38"/>
      <c r="CU80" s="30"/>
      <c r="CV80" s="28"/>
      <c r="CW80" s="29"/>
      <c r="CX80" s="38"/>
    </row>
    <row r="81" spans="1:102" ht="15" customHeight="1">
      <c r="A81" s="90" t="s">
        <v>450</v>
      </c>
      <c r="B81" s="30">
        <v>23001059</v>
      </c>
      <c r="C81" s="35">
        <v>87.35</v>
      </c>
      <c r="D81" s="35">
        <v>31.54</v>
      </c>
      <c r="E81" s="29"/>
      <c r="F81" s="29" t="s">
        <v>374</v>
      </c>
      <c r="G81" s="29"/>
      <c r="H81" s="36"/>
      <c r="I81" s="92"/>
      <c r="J81" s="92"/>
      <c r="K81" s="92"/>
      <c r="L81" s="92"/>
      <c r="M81" s="92"/>
      <c r="N81" s="92"/>
      <c r="O81" s="132"/>
      <c r="P81" s="92"/>
      <c r="Q81" s="93"/>
      <c r="R81" s="92"/>
      <c r="S81" s="124"/>
      <c r="T81" s="93"/>
      <c r="U81" s="92"/>
      <c r="V81" s="92"/>
      <c r="W81" s="125"/>
      <c r="X81" s="93"/>
      <c r="Y81" s="124"/>
      <c r="Z81" s="92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131"/>
      <c r="AM81" s="205"/>
      <c r="AN81" s="206"/>
      <c r="AO81" s="205"/>
      <c r="AP81" s="131"/>
      <c r="AQ81" s="91"/>
      <c r="AR81" s="125">
        <v>7.335</v>
      </c>
      <c r="AS81" s="92" t="s">
        <v>397</v>
      </c>
      <c r="AT81" s="92" t="s">
        <v>398</v>
      </c>
      <c r="AU81" s="92" t="s">
        <v>398</v>
      </c>
      <c r="AV81" s="132">
        <v>54</v>
      </c>
      <c r="AW81" s="132">
        <v>1254</v>
      </c>
      <c r="AX81" s="93">
        <v>267.8</v>
      </c>
      <c r="AY81" s="132">
        <v>1522</v>
      </c>
      <c r="AZ81" s="124">
        <v>19.82</v>
      </c>
      <c r="BA81" s="93">
        <v>463</v>
      </c>
      <c r="BB81" s="93">
        <v>26.7</v>
      </c>
      <c r="BC81" s="93">
        <v>53</v>
      </c>
      <c r="BD81" s="93">
        <v>79.7</v>
      </c>
      <c r="BE81" s="124">
        <v>136.4</v>
      </c>
      <c r="BF81" s="92" t="s">
        <v>399</v>
      </c>
      <c r="BG81" s="92" t="s">
        <v>399</v>
      </c>
      <c r="BH81" s="92" t="s">
        <v>399</v>
      </c>
      <c r="BI81" s="218" t="s">
        <v>399</v>
      </c>
      <c r="BJ81" s="92" t="s">
        <v>402</v>
      </c>
      <c r="BK81" s="91"/>
      <c r="BL81" s="91"/>
      <c r="BM81" s="91"/>
      <c r="BN81" s="91"/>
      <c r="BO81" s="91"/>
      <c r="BP81" s="91"/>
      <c r="BQ81" s="91"/>
      <c r="BR81" s="9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 t="s">
        <v>375</v>
      </c>
      <c r="CC81" s="151" t="s">
        <v>375</v>
      </c>
      <c r="CD81" s="151" t="s">
        <v>375</v>
      </c>
      <c r="CE81" s="151" t="s">
        <v>376</v>
      </c>
      <c r="CF81" s="151" t="s">
        <v>375</v>
      </c>
      <c r="CG81" s="151" t="s">
        <v>375</v>
      </c>
      <c r="CH81" s="151" t="s">
        <v>375</v>
      </c>
      <c r="CI81" s="151" t="s">
        <v>375</v>
      </c>
      <c r="CJ81" s="151"/>
      <c r="CK81" s="151"/>
      <c r="CL81" s="29"/>
      <c r="CM81" s="28"/>
      <c r="CN81" s="28"/>
      <c r="CO81" s="28"/>
      <c r="CP81" s="33"/>
      <c r="CQ81" s="33"/>
      <c r="CR81" s="31"/>
      <c r="CS81" s="33"/>
      <c r="CT81" s="29"/>
      <c r="CU81" s="31"/>
      <c r="CV81" s="32"/>
      <c r="CW81" s="53"/>
      <c r="CX81" s="37"/>
    </row>
    <row r="82" spans="1:102" ht="15" customHeight="1">
      <c r="A82" s="90" t="s">
        <v>450</v>
      </c>
      <c r="B82" s="30">
        <v>23000877</v>
      </c>
      <c r="C82" s="35">
        <v>87.33</v>
      </c>
      <c r="D82" s="35"/>
      <c r="E82" s="37"/>
      <c r="F82" s="29" t="s">
        <v>374</v>
      </c>
      <c r="G82" s="29"/>
      <c r="H82" s="36"/>
      <c r="I82" s="92"/>
      <c r="J82" s="92"/>
      <c r="K82" s="92"/>
      <c r="L82" s="92"/>
      <c r="M82" s="92"/>
      <c r="N82" s="92"/>
      <c r="O82" s="132"/>
      <c r="P82" s="92"/>
      <c r="Q82" s="93"/>
      <c r="R82" s="92"/>
      <c r="S82" s="124"/>
      <c r="T82" s="93"/>
      <c r="U82" s="92"/>
      <c r="V82" s="92"/>
      <c r="W82" s="125"/>
      <c r="X82" s="93"/>
      <c r="Y82" s="124"/>
      <c r="Z82" s="92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131"/>
      <c r="AM82" s="205"/>
      <c r="AN82" s="206"/>
      <c r="AO82" s="205"/>
      <c r="AP82" s="13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218"/>
      <c r="BJ82" s="91"/>
      <c r="BK82" s="91"/>
      <c r="BL82" s="91"/>
      <c r="BM82" s="91"/>
      <c r="BN82" s="91"/>
      <c r="BO82" s="91"/>
      <c r="BP82" s="91"/>
      <c r="BQ82" s="91"/>
      <c r="BR82" s="91"/>
      <c r="BS82" s="29"/>
      <c r="BT82" s="29"/>
      <c r="BU82" s="29"/>
      <c r="BV82" s="29"/>
      <c r="BW82" s="29"/>
      <c r="BX82" s="29"/>
      <c r="BY82" s="29"/>
      <c r="BZ82" s="29"/>
      <c r="CA82" s="29"/>
      <c r="CB82" s="29" t="s">
        <v>375</v>
      </c>
      <c r="CC82" s="29" t="s">
        <v>375</v>
      </c>
      <c r="CD82" s="29" t="s">
        <v>375</v>
      </c>
      <c r="CE82" s="29" t="s">
        <v>376</v>
      </c>
      <c r="CF82" s="29" t="s">
        <v>375</v>
      </c>
      <c r="CG82" s="29" t="s">
        <v>375</v>
      </c>
      <c r="CH82" s="29" t="s">
        <v>375</v>
      </c>
      <c r="CI82" s="29" t="s">
        <v>375</v>
      </c>
      <c r="CJ82" s="29"/>
      <c r="CK82" s="29" t="s">
        <v>367</v>
      </c>
      <c r="CL82" s="29" t="s">
        <v>368</v>
      </c>
      <c r="CM82" s="28"/>
      <c r="CN82" s="28"/>
      <c r="CO82" s="28"/>
      <c r="CP82" s="33"/>
      <c r="CQ82" s="31"/>
      <c r="CR82" s="28"/>
      <c r="CS82" s="31"/>
      <c r="CT82" s="29"/>
      <c r="CU82" s="28"/>
      <c r="CV82" s="32"/>
      <c r="CW82" s="53"/>
      <c r="CX82" s="37"/>
    </row>
    <row r="83" spans="1:102" ht="15" customHeight="1">
      <c r="A83" s="90" t="s">
        <v>454</v>
      </c>
      <c r="B83" s="30">
        <v>23000674</v>
      </c>
      <c r="C83" s="35">
        <v>99.94</v>
      </c>
      <c r="D83" s="29"/>
      <c r="E83" s="71">
        <v>1.289E-2</v>
      </c>
      <c r="F83" s="29"/>
      <c r="G83" s="29"/>
      <c r="H83" s="36"/>
      <c r="I83" s="92"/>
      <c r="J83" s="92"/>
      <c r="K83" s="92"/>
      <c r="L83" s="92"/>
      <c r="M83" s="92"/>
      <c r="N83" s="92"/>
      <c r="O83" s="132"/>
      <c r="P83" s="92"/>
      <c r="Q83" s="93"/>
      <c r="R83" s="92"/>
      <c r="S83" s="124"/>
      <c r="T83" s="93"/>
      <c r="U83" s="92"/>
      <c r="V83" s="92"/>
      <c r="W83" s="125"/>
      <c r="X83" s="93"/>
      <c r="Y83" s="124"/>
      <c r="Z83" s="92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131"/>
      <c r="AM83" s="205"/>
      <c r="AN83" s="206"/>
      <c r="AO83" s="205"/>
      <c r="AP83" s="131"/>
      <c r="AQ83" s="124">
        <v>76.08</v>
      </c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218"/>
      <c r="BJ83" s="91"/>
      <c r="BK83" s="91"/>
      <c r="BL83" s="91"/>
      <c r="BM83" s="91"/>
      <c r="BN83" s="91"/>
      <c r="BO83" s="91"/>
      <c r="BP83" s="91"/>
      <c r="BQ83" s="91"/>
      <c r="BR83" s="9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29"/>
      <c r="CM83" s="28"/>
      <c r="CN83" s="28"/>
      <c r="CO83" s="28"/>
      <c r="CP83" s="28"/>
      <c r="CQ83" s="31"/>
      <c r="CR83" s="30"/>
      <c r="CS83" s="33"/>
      <c r="CT83" s="38"/>
      <c r="CU83" s="30"/>
      <c r="CV83" s="28"/>
      <c r="CW83" s="29"/>
      <c r="CX83" s="38"/>
    </row>
    <row r="84" spans="1:102" ht="15" customHeight="1">
      <c r="A84" s="90" t="s">
        <v>27</v>
      </c>
      <c r="B84" s="30">
        <v>23002133</v>
      </c>
      <c r="C84" s="29"/>
      <c r="D84" s="29"/>
      <c r="E84" s="37"/>
      <c r="F84" s="29"/>
      <c r="G84" s="29"/>
      <c r="H84" s="36"/>
      <c r="I84" s="92"/>
      <c r="J84" s="92"/>
      <c r="K84" s="92"/>
      <c r="L84" s="92"/>
      <c r="M84" s="92"/>
      <c r="N84" s="92"/>
      <c r="O84" s="132"/>
      <c r="P84" s="92"/>
      <c r="Q84" s="93"/>
      <c r="R84" s="92"/>
      <c r="S84" s="124"/>
      <c r="T84" s="93"/>
      <c r="U84" s="92"/>
      <c r="V84" s="92"/>
      <c r="W84" s="125"/>
      <c r="X84" s="93"/>
      <c r="Y84" s="124"/>
      <c r="Z84" s="92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29"/>
      <c r="CM84" s="28"/>
      <c r="CN84" s="28"/>
      <c r="CO84" s="28"/>
      <c r="CP84" s="28"/>
      <c r="CQ84" s="31"/>
      <c r="CR84" s="30"/>
      <c r="CS84" s="33"/>
      <c r="CT84" s="29" t="s">
        <v>390</v>
      </c>
      <c r="CU84" s="30"/>
      <c r="CV84" s="28"/>
      <c r="CW84" s="29"/>
      <c r="CX84" s="38"/>
    </row>
    <row r="85" spans="1:102" ht="15" customHeight="1">
      <c r="A85" s="90" t="s">
        <v>452</v>
      </c>
      <c r="B85" s="30">
        <v>23000923</v>
      </c>
      <c r="C85" s="29"/>
      <c r="D85" s="37"/>
      <c r="E85" s="37"/>
      <c r="F85" s="34"/>
      <c r="G85" s="29"/>
      <c r="H85" s="36"/>
      <c r="I85" s="92"/>
      <c r="J85" s="92"/>
      <c r="K85" s="92"/>
      <c r="L85" s="92"/>
      <c r="M85" s="92"/>
      <c r="N85" s="92"/>
      <c r="O85" s="132"/>
      <c r="P85" s="92"/>
      <c r="Q85" s="93"/>
      <c r="R85" s="92"/>
      <c r="S85" s="124"/>
      <c r="T85" s="93"/>
      <c r="U85" s="92"/>
      <c r="V85" s="92"/>
      <c r="W85" s="125"/>
      <c r="X85" s="93"/>
      <c r="Y85" s="124"/>
      <c r="Z85" s="92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131"/>
      <c r="AM85" s="205"/>
      <c r="AN85" s="206"/>
      <c r="AO85" s="205"/>
      <c r="AP85" s="13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218"/>
      <c r="BJ85" s="91"/>
      <c r="BK85" s="91"/>
      <c r="BL85" s="91"/>
      <c r="BM85" s="91"/>
      <c r="BN85" s="91"/>
      <c r="BO85" s="91"/>
      <c r="BP85" s="91"/>
      <c r="BQ85" s="91"/>
      <c r="BR85" s="91"/>
      <c r="BS85" s="151"/>
      <c r="BT85" s="151"/>
      <c r="BU85" s="151"/>
      <c r="BV85" s="151"/>
      <c r="BW85" s="151"/>
      <c r="BX85" s="151"/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1"/>
      <c r="CJ85" s="151"/>
      <c r="CK85" s="151"/>
      <c r="CL85" s="29"/>
      <c r="CM85" s="28"/>
      <c r="CN85" s="28"/>
      <c r="CO85" s="28"/>
      <c r="CP85" s="31"/>
      <c r="CQ85" s="33"/>
      <c r="CR85" s="31"/>
      <c r="CS85" s="33"/>
      <c r="CT85" s="29"/>
      <c r="CU85" s="31">
        <v>13.28</v>
      </c>
      <c r="CV85" s="32">
        <v>0.33500000000000002</v>
      </c>
      <c r="CW85" s="53">
        <v>0.97799999999999998</v>
      </c>
      <c r="CX85" s="37">
        <v>1.31</v>
      </c>
    </row>
    <row r="86" spans="1:102" ht="15" customHeight="1">
      <c r="A86" s="90" t="s">
        <v>449</v>
      </c>
      <c r="B86" s="30">
        <v>23001344</v>
      </c>
      <c r="C86" s="29"/>
      <c r="D86" s="35"/>
      <c r="E86" s="29"/>
      <c r="F86" s="29"/>
      <c r="G86" s="29"/>
      <c r="H86" s="29" t="s">
        <v>446</v>
      </c>
      <c r="I86" s="92" t="s">
        <v>447</v>
      </c>
      <c r="J86" s="92" t="s">
        <v>447</v>
      </c>
      <c r="K86" s="92"/>
      <c r="L86" s="92" t="s">
        <v>447</v>
      </c>
      <c r="M86" s="92"/>
      <c r="N86" s="92" t="s">
        <v>446</v>
      </c>
      <c r="O86" s="132"/>
      <c r="P86" s="92" t="s">
        <v>447</v>
      </c>
      <c r="Q86" s="93"/>
      <c r="R86" s="92"/>
      <c r="S86" s="124"/>
      <c r="T86" s="93"/>
      <c r="U86" s="92"/>
      <c r="V86" s="92"/>
      <c r="W86" s="125"/>
      <c r="X86" s="92" t="s">
        <v>447</v>
      </c>
      <c r="Y86" s="124"/>
      <c r="Z86" s="92"/>
      <c r="AA86" s="91"/>
      <c r="AB86" s="92" t="s">
        <v>447</v>
      </c>
      <c r="AC86" s="91"/>
      <c r="AD86" s="91"/>
      <c r="AE86" s="91"/>
      <c r="AF86" s="92" t="s">
        <v>447</v>
      </c>
      <c r="AG86" s="91"/>
      <c r="AH86" s="92" t="s">
        <v>447</v>
      </c>
      <c r="AI86" s="92" t="s">
        <v>447</v>
      </c>
      <c r="AJ86" s="92" t="s">
        <v>447</v>
      </c>
      <c r="AK86" s="91"/>
      <c r="AL86" s="131"/>
      <c r="AM86" s="205"/>
      <c r="AN86" s="206"/>
      <c r="AO86" s="205"/>
      <c r="AP86" s="13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3"/>
      <c r="BC86" s="91"/>
      <c r="BD86" s="93"/>
      <c r="BE86" s="124"/>
      <c r="BF86" s="91"/>
      <c r="BG86" s="91"/>
      <c r="BH86" s="91"/>
      <c r="BI86" s="218"/>
      <c r="BJ86" s="91"/>
      <c r="BK86" s="91"/>
      <c r="BL86" s="91"/>
      <c r="BM86" s="91"/>
      <c r="BN86" s="91"/>
      <c r="BO86" s="91"/>
      <c r="BP86" s="91"/>
      <c r="BQ86" s="91"/>
      <c r="BR86" s="91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 t="s">
        <v>367</v>
      </c>
      <c r="CL86" s="29"/>
      <c r="CM86" s="28"/>
      <c r="CN86" s="28"/>
      <c r="CO86" s="28"/>
      <c r="CP86" s="33"/>
      <c r="CQ86" s="28"/>
      <c r="CR86" s="28"/>
      <c r="CS86" s="30"/>
      <c r="CT86" s="29"/>
      <c r="CU86" s="28"/>
      <c r="CV86" s="32"/>
      <c r="CW86" s="53"/>
      <c r="CX86" s="37"/>
    </row>
    <row r="87" spans="1:102" ht="15" customHeight="1">
      <c r="A87" s="90" t="s">
        <v>448</v>
      </c>
      <c r="B87" s="30">
        <v>23001260</v>
      </c>
      <c r="C87" s="29"/>
      <c r="D87" s="29"/>
      <c r="E87" s="29"/>
      <c r="F87" s="29"/>
      <c r="G87" s="29"/>
      <c r="H87" s="29" t="s">
        <v>446</v>
      </c>
      <c r="I87" s="92" t="s">
        <v>446</v>
      </c>
      <c r="J87" s="92" t="s">
        <v>446</v>
      </c>
      <c r="K87" s="92"/>
      <c r="L87" s="92" t="s">
        <v>446</v>
      </c>
      <c r="M87" s="92"/>
      <c r="N87" s="92" t="s">
        <v>446</v>
      </c>
      <c r="O87" s="132"/>
      <c r="P87" s="92" t="s">
        <v>446</v>
      </c>
      <c r="Q87" s="93"/>
      <c r="R87" s="92"/>
      <c r="S87" s="124"/>
      <c r="T87" s="93"/>
      <c r="U87" s="92"/>
      <c r="V87" s="92" t="s">
        <v>447</v>
      </c>
      <c r="W87" s="92" t="s">
        <v>446</v>
      </c>
      <c r="X87" s="92" t="s">
        <v>447</v>
      </c>
      <c r="Y87" s="92" t="s">
        <v>446</v>
      </c>
      <c r="Z87" s="92" t="s">
        <v>447</v>
      </c>
      <c r="AA87" s="92" t="s">
        <v>446</v>
      </c>
      <c r="AB87" s="92" t="s">
        <v>447</v>
      </c>
      <c r="AC87" s="92" t="s">
        <v>447</v>
      </c>
      <c r="AD87" s="92" t="s">
        <v>447</v>
      </c>
      <c r="AE87" s="92" t="s">
        <v>446</v>
      </c>
      <c r="AF87" s="92" t="s">
        <v>446</v>
      </c>
      <c r="AG87" s="92" t="s">
        <v>447</v>
      </c>
      <c r="AH87" s="92" t="s">
        <v>446</v>
      </c>
      <c r="AI87" s="92" t="s">
        <v>446</v>
      </c>
      <c r="AJ87" s="92" t="s">
        <v>447</v>
      </c>
      <c r="AK87" s="92" t="s">
        <v>446</v>
      </c>
      <c r="AL87" s="131"/>
      <c r="AM87" s="205"/>
      <c r="AN87" s="206"/>
      <c r="AO87" s="205"/>
      <c r="AP87" s="13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3"/>
      <c r="BC87" s="91"/>
      <c r="BD87" s="93"/>
      <c r="BE87" s="124"/>
      <c r="BF87" s="91"/>
      <c r="BG87" s="91"/>
      <c r="BH87" s="124"/>
      <c r="BI87" s="218"/>
      <c r="BJ87" s="91"/>
      <c r="BK87" s="91"/>
      <c r="BL87" s="91"/>
      <c r="BM87" s="91"/>
      <c r="BN87" s="91"/>
      <c r="BO87" s="91"/>
      <c r="BP87" s="91"/>
      <c r="BQ87" s="91"/>
      <c r="BR87" s="91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 t="s">
        <v>367</v>
      </c>
      <c r="CL87" s="29" t="s">
        <v>368</v>
      </c>
      <c r="CM87" s="28"/>
      <c r="CN87" s="28"/>
      <c r="CO87" s="28"/>
      <c r="CP87" s="33"/>
      <c r="CQ87" s="33"/>
      <c r="CR87" s="31"/>
      <c r="CS87" s="33"/>
      <c r="CT87" s="29"/>
      <c r="CU87" s="33"/>
      <c r="CV87" s="32"/>
      <c r="CW87" s="53"/>
      <c r="CX87" s="37"/>
    </row>
    <row r="88" spans="1:102" ht="15" customHeight="1">
      <c r="A88" s="90" t="s">
        <v>448</v>
      </c>
      <c r="B88" s="30">
        <v>23001037</v>
      </c>
      <c r="C88" s="29"/>
      <c r="D88" s="29"/>
      <c r="E88" s="29"/>
      <c r="F88" s="34"/>
      <c r="G88" s="29"/>
      <c r="H88" s="29" t="s">
        <v>446</v>
      </c>
      <c r="I88" s="92" t="s">
        <v>447</v>
      </c>
      <c r="J88" s="92" t="s">
        <v>447</v>
      </c>
      <c r="K88" s="92"/>
      <c r="L88" s="92" t="s">
        <v>446</v>
      </c>
      <c r="M88" s="92"/>
      <c r="N88" s="92" t="s">
        <v>446</v>
      </c>
      <c r="O88" s="132"/>
      <c r="P88" s="92" t="s">
        <v>447</v>
      </c>
      <c r="Q88" s="93"/>
      <c r="R88" s="92"/>
      <c r="S88" s="124"/>
      <c r="T88" s="93"/>
      <c r="U88" s="92"/>
      <c r="V88" s="92"/>
      <c r="W88" s="125"/>
      <c r="X88" s="92" t="s">
        <v>447</v>
      </c>
      <c r="Y88" s="124"/>
      <c r="Z88" s="92"/>
      <c r="AA88" s="91"/>
      <c r="AB88" s="92" t="s">
        <v>447</v>
      </c>
      <c r="AC88" s="91"/>
      <c r="AD88" s="91"/>
      <c r="AE88" s="91"/>
      <c r="AF88" s="92" t="s">
        <v>446</v>
      </c>
      <c r="AG88" s="92" t="s">
        <v>447</v>
      </c>
      <c r="AH88" s="92" t="s">
        <v>446</v>
      </c>
      <c r="AI88" s="92" t="s">
        <v>447</v>
      </c>
      <c r="AJ88" s="92" t="s">
        <v>447</v>
      </c>
      <c r="AK88" s="92" t="s">
        <v>446</v>
      </c>
      <c r="AL88" s="131"/>
      <c r="AM88" s="205"/>
      <c r="AN88" s="206"/>
      <c r="AO88" s="205"/>
      <c r="AP88" s="13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218"/>
      <c r="BJ88" s="91"/>
      <c r="BK88" s="91"/>
      <c r="BL88" s="91"/>
      <c r="BM88" s="91"/>
      <c r="BN88" s="91"/>
      <c r="BO88" s="91"/>
      <c r="BP88" s="91"/>
      <c r="BQ88" s="91"/>
      <c r="BR88" s="91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 t="s">
        <v>367</v>
      </c>
      <c r="CL88" s="29" t="s">
        <v>368</v>
      </c>
      <c r="CM88" s="28"/>
      <c r="CN88" s="28"/>
      <c r="CO88" s="28"/>
      <c r="CP88" s="30"/>
      <c r="CQ88" s="30"/>
      <c r="CR88" s="33"/>
      <c r="CS88" s="30"/>
      <c r="CT88" s="29"/>
      <c r="CU88" s="33"/>
      <c r="CV88" s="32"/>
      <c r="CW88" s="53"/>
      <c r="CX88" s="37"/>
    </row>
    <row r="89" spans="1:102" ht="15" customHeight="1">
      <c r="A89" s="90" t="s">
        <v>448</v>
      </c>
      <c r="B89" s="30">
        <v>23001056</v>
      </c>
      <c r="C89" s="29"/>
      <c r="D89" s="29"/>
      <c r="E89" s="29"/>
      <c r="F89" s="29"/>
      <c r="G89" s="71"/>
      <c r="H89" s="29" t="s">
        <v>446</v>
      </c>
      <c r="I89" s="92" t="s">
        <v>446</v>
      </c>
      <c r="J89" s="92" t="s">
        <v>446</v>
      </c>
      <c r="K89" s="91"/>
      <c r="L89" s="92" t="s">
        <v>447</v>
      </c>
      <c r="M89" s="124"/>
      <c r="N89" s="92" t="s">
        <v>446</v>
      </c>
      <c r="O89" s="91"/>
      <c r="P89" s="92" t="s">
        <v>447</v>
      </c>
      <c r="Q89" s="124"/>
      <c r="R89" s="92"/>
      <c r="S89" s="124"/>
      <c r="T89" s="91"/>
      <c r="U89" s="91"/>
      <c r="V89" s="91"/>
      <c r="W89" s="91"/>
      <c r="X89" s="92" t="s">
        <v>447</v>
      </c>
      <c r="Y89" s="91"/>
      <c r="Z89" s="91"/>
      <c r="AA89" s="91"/>
      <c r="AB89" s="92" t="s">
        <v>447</v>
      </c>
      <c r="AC89" s="92" t="s">
        <v>447</v>
      </c>
      <c r="AD89" s="92" t="s">
        <v>446</v>
      </c>
      <c r="AE89" s="92" t="s">
        <v>446</v>
      </c>
      <c r="AF89" s="92" t="s">
        <v>447</v>
      </c>
      <c r="AG89" s="91"/>
      <c r="AH89" s="92" t="s">
        <v>447</v>
      </c>
      <c r="AI89" s="92" t="s">
        <v>447</v>
      </c>
      <c r="AJ89" s="92" t="s">
        <v>447</v>
      </c>
      <c r="AK89" s="91"/>
      <c r="AL89" s="131"/>
      <c r="AM89" s="205"/>
      <c r="AN89" s="206"/>
      <c r="AO89" s="205"/>
      <c r="AP89" s="13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218"/>
      <c r="BJ89" s="91"/>
      <c r="BK89" s="91"/>
      <c r="BL89" s="91"/>
      <c r="BM89" s="91"/>
      <c r="BN89" s="91"/>
      <c r="BO89" s="91"/>
      <c r="BP89" s="91"/>
      <c r="BQ89" s="91"/>
      <c r="BR89" s="91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 t="s">
        <v>367</v>
      </c>
      <c r="CL89" s="29" t="s">
        <v>368</v>
      </c>
      <c r="CM89" s="28"/>
      <c r="CN89" s="28"/>
      <c r="CO89" s="28"/>
      <c r="CP89" s="33"/>
      <c r="CQ89" s="33"/>
      <c r="CR89" s="31"/>
      <c r="CS89" s="33"/>
      <c r="CT89" s="29"/>
      <c r="CU89" s="33"/>
      <c r="CV89" s="32"/>
      <c r="CW89" s="53"/>
      <c r="CX89" s="37"/>
    </row>
    <row r="90" spans="1:102" ht="15" customHeight="1">
      <c r="A90" s="90" t="s">
        <v>427</v>
      </c>
      <c r="B90" s="30">
        <v>23001641</v>
      </c>
      <c r="C90" s="35">
        <v>92.31</v>
      </c>
      <c r="D90" s="35"/>
      <c r="E90" s="34"/>
      <c r="F90" s="133"/>
      <c r="G90" s="92"/>
      <c r="H90" s="91"/>
      <c r="I90" s="92"/>
      <c r="J90" s="91"/>
      <c r="K90" s="92"/>
      <c r="L90" s="92"/>
      <c r="M90" s="92"/>
      <c r="N90" s="124"/>
      <c r="O90" s="91"/>
      <c r="P90" s="124"/>
      <c r="Q90" s="124"/>
      <c r="R90" s="92"/>
      <c r="S90" s="124"/>
      <c r="T90" s="91"/>
      <c r="U90" s="91"/>
      <c r="V90" s="91"/>
      <c r="W90" s="91"/>
      <c r="X90" s="91"/>
      <c r="Y90" s="91"/>
      <c r="Z90" s="91"/>
      <c r="AA90" s="92"/>
      <c r="AB90" s="92"/>
      <c r="AC90" s="91"/>
      <c r="AD90" s="91"/>
      <c r="AE90" s="91"/>
      <c r="AF90" s="91"/>
      <c r="AG90" s="91"/>
      <c r="AH90" s="91"/>
      <c r="AI90" s="91"/>
      <c r="AJ90" s="91"/>
      <c r="AK90" s="91"/>
      <c r="AL90" s="131">
        <v>0.44469999999999998</v>
      </c>
      <c r="AM90" s="205">
        <v>7.0680000000000007E-2</v>
      </c>
      <c r="AN90" s="206">
        <v>6.8630000000000002E-3</v>
      </c>
      <c r="AO90" s="205">
        <v>0.1076</v>
      </c>
      <c r="AP90" s="131">
        <v>1.3260000000000001</v>
      </c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2"/>
      <c r="BQ90" s="92"/>
      <c r="BR90" s="92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37"/>
      <c r="CM90" s="28"/>
      <c r="CN90" s="28"/>
      <c r="CO90" s="28"/>
      <c r="CP90" s="28"/>
      <c r="CQ90" s="28"/>
      <c r="CR90" s="28"/>
      <c r="CS90" s="28"/>
      <c r="CT90" s="38"/>
      <c r="CU90" s="31"/>
      <c r="CV90" s="32"/>
      <c r="CW90" s="53"/>
      <c r="CX90" s="37"/>
    </row>
    <row r="91" spans="1:102" ht="15" customHeight="1">
      <c r="A91" s="90" t="s">
        <v>427</v>
      </c>
      <c r="B91" s="30">
        <v>23001593</v>
      </c>
      <c r="C91" s="35">
        <v>92.46</v>
      </c>
      <c r="D91" s="29"/>
      <c r="E91" s="29"/>
      <c r="F91" s="29"/>
      <c r="G91" s="29"/>
      <c r="H91" s="36"/>
      <c r="I91" s="92"/>
      <c r="J91" s="92"/>
      <c r="K91" s="92"/>
      <c r="L91" s="92"/>
      <c r="M91" s="92"/>
      <c r="N91" s="92"/>
      <c r="O91" s="132"/>
      <c r="P91" s="92"/>
      <c r="Q91" s="93"/>
      <c r="R91" s="92"/>
      <c r="S91" s="124"/>
      <c r="T91" s="93"/>
      <c r="U91" s="92"/>
      <c r="V91" s="92"/>
      <c r="W91" s="125"/>
      <c r="X91" s="93"/>
      <c r="Y91" s="124"/>
      <c r="Z91" s="92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131"/>
      <c r="AM91" s="205"/>
      <c r="AN91" s="206"/>
      <c r="AO91" s="205"/>
      <c r="AP91" s="131"/>
      <c r="AQ91" s="91"/>
      <c r="AR91" s="92" t="s">
        <v>398</v>
      </c>
      <c r="AS91" s="92" t="s">
        <v>442</v>
      </c>
      <c r="AT91" s="92" t="s">
        <v>398</v>
      </c>
      <c r="AU91" s="92" t="s">
        <v>399</v>
      </c>
      <c r="AV91" s="92" t="s">
        <v>382</v>
      </c>
      <c r="AW91" s="92" t="s">
        <v>382</v>
      </c>
      <c r="AX91" s="92" t="s">
        <v>382</v>
      </c>
      <c r="AY91" s="132">
        <v>0</v>
      </c>
      <c r="AZ91" s="92" t="s">
        <v>399</v>
      </c>
      <c r="BA91" s="92" t="s">
        <v>400</v>
      </c>
      <c r="BB91" s="92" t="s">
        <v>401</v>
      </c>
      <c r="BC91" s="92" t="s">
        <v>443</v>
      </c>
      <c r="BD91" s="132">
        <v>0</v>
      </c>
      <c r="BE91" s="124">
        <v>10.08</v>
      </c>
      <c r="BF91" s="92" t="s">
        <v>399</v>
      </c>
      <c r="BG91" s="92" t="s">
        <v>399</v>
      </c>
      <c r="BH91" s="92" t="s">
        <v>399</v>
      </c>
      <c r="BI91" s="92" t="s">
        <v>399</v>
      </c>
      <c r="BJ91" s="92" t="s">
        <v>444</v>
      </c>
      <c r="BK91" s="92" t="s">
        <v>399</v>
      </c>
      <c r="BL91" s="92" t="s">
        <v>399</v>
      </c>
      <c r="BM91" s="92" t="s">
        <v>399</v>
      </c>
      <c r="BN91" s="92" t="s">
        <v>399</v>
      </c>
      <c r="BO91" s="92" t="s">
        <v>399</v>
      </c>
      <c r="BP91" s="92" t="s">
        <v>399</v>
      </c>
      <c r="BQ91" s="92" t="s">
        <v>399</v>
      </c>
      <c r="BR91" s="92" t="s">
        <v>399</v>
      </c>
      <c r="BS91" s="53" t="s">
        <v>399</v>
      </c>
      <c r="BT91" s="53" t="s">
        <v>399</v>
      </c>
      <c r="BU91" s="53" t="s">
        <v>399</v>
      </c>
      <c r="BV91" s="53" t="s">
        <v>399</v>
      </c>
      <c r="BW91" s="53" t="s">
        <v>399</v>
      </c>
      <c r="BX91" s="53" t="s">
        <v>399</v>
      </c>
      <c r="BY91" s="53" t="s">
        <v>399</v>
      </c>
      <c r="BZ91" s="53" t="s">
        <v>399</v>
      </c>
      <c r="CA91" s="53" t="s">
        <v>399</v>
      </c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29"/>
      <c r="CM91" s="28"/>
      <c r="CN91" s="28"/>
      <c r="CO91" s="28"/>
      <c r="CP91" s="33"/>
      <c r="CQ91" s="33"/>
      <c r="CR91" s="31"/>
      <c r="CS91" s="33"/>
      <c r="CT91" s="29"/>
      <c r="CU91" s="28"/>
      <c r="CV91" s="32"/>
      <c r="CW91" s="53"/>
      <c r="CX91" s="37"/>
    </row>
    <row r="92" spans="1:102" ht="15" customHeight="1">
      <c r="A92" s="90" t="s">
        <v>427</v>
      </c>
      <c r="B92" s="30">
        <v>23001212</v>
      </c>
      <c r="C92" s="35">
        <v>88.62</v>
      </c>
      <c r="D92" s="29"/>
      <c r="E92" s="29"/>
      <c r="F92" s="29"/>
      <c r="G92" s="29"/>
      <c r="H92" s="36"/>
      <c r="I92" s="92"/>
      <c r="J92" s="92"/>
      <c r="K92" s="92"/>
      <c r="L92" s="92"/>
      <c r="M92" s="92"/>
      <c r="N92" s="92"/>
      <c r="O92" s="132"/>
      <c r="P92" s="92"/>
      <c r="Q92" s="93"/>
      <c r="R92" s="92"/>
      <c r="S92" s="124"/>
      <c r="T92" s="93"/>
      <c r="U92" s="92"/>
      <c r="V92" s="92"/>
      <c r="W92" s="125"/>
      <c r="X92" s="93"/>
      <c r="Y92" s="124"/>
      <c r="Z92" s="92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131"/>
      <c r="AM92" s="205"/>
      <c r="AN92" s="206"/>
      <c r="AO92" s="205"/>
      <c r="AP92" s="131"/>
      <c r="AQ92" s="91"/>
      <c r="AR92" s="92" t="s">
        <v>398</v>
      </c>
      <c r="AS92" s="92" t="s">
        <v>442</v>
      </c>
      <c r="AT92" s="92" t="s">
        <v>443</v>
      </c>
      <c r="AU92" s="92" t="s">
        <v>399</v>
      </c>
      <c r="AV92" s="92" t="s">
        <v>382</v>
      </c>
      <c r="AW92" s="92" t="s">
        <v>382</v>
      </c>
      <c r="AX92" s="92" t="s">
        <v>382</v>
      </c>
      <c r="AY92" s="132">
        <v>0</v>
      </c>
      <c r="AZ92" s="92" t="s">
        <v>399</v>
      </c>
      <c r="BA92" s="92" t="s">
        <v>400</v>
      </c>
      <c r="BB92" s="93">
        <v>10.199999999999999</v>
      </c>
      <c r="BC92" s="92" t="s">
        <v>443</v>
      </c>
      <c r="BD92" s="93">
        <v>10.199999999999999</v>
      </c>
      <c r="BE92" s="124">
        <v>51.31</v>
      </c>
      <c r="BF92" s="124">
        <v>20.77</v>
      </c>
      <c r="BG92" s="93">
        <v>102</v>
      </c>
      <c r="BH92" s="124">
        <v>215.7</v>
      </c>
      <c r="BI92" s="218">
        <v>258.3</v>
      </c>
      <c r="BJ92" s="92" t="s">
        <v>444</v>
      </c>
      <c r="BK92" s="92" t="s">
        <v>399</v>
      </c>
      <c r="BL92" s="92" t="s">
        <v>399</v>
      </c>
      <c r="BM92" s="92" t="s">
        <v>399</v>
      </c>
      <c r="BN92" s="92" t="s">
        <v>399</v>
      </c>
      <c r="BO92" s="92" t="s">
        <v>399</v>
      </c>
      <c r="BP92" s="92" t="s">
        <v>399</v>
      </c>
      <c r="BQ92" s="92" t="s">
        <v>399</v>
      </c>
      <c r="BR92" s="92" t="s">
        <v>399</v>
      </c>
      <c r="BS92" s="53" t="s">
        <v>399</v>
      </c>
      <c r="BT92" s="53" t="s">
        <v>399</v>
      </c>
      <c r="BU92" s="53" t="s">
        <v>399</v>
      </c>
      <c r="BV92" s="53" t="s">
        <v>399</v>
      </c>
      <c r="BW92" s="53" t="s">
        <v>399</v>
      </c>
      <c r="BX92" s="53" t="s">
        <v>399</v>
      </c>
      <c r="BY92" s="53" t="s">
        <v>399</v>
      </c>
      <c r="BZ92" s="53" t="s">
        <v>399</v>
      </c>
      <c r="CA92" s="53" t="s">
        <v>399</v>
      </c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29"/>
      <c r="CM92" s="28"/>
      <c r="CN92" s="28"/>
      <c r="CO92" s="28"/>
      <c r="CP92" s="30"/>
      <c r="CQ92" s="31"/>
      <c r="CR92" s="28"/>
      <c r="CS92" s="31"/>
      <c r="CT92" s="29"/>
      <c r="CU92" s="28"/>
      <c r="CV92" s="32"/>
      <c r="CW92" s="53"/>
      <c r="CX92" s="37"/>
    </row>
    <row r="93" spans="1:102" ht="15" customHeight="1">
      <c r="A93" s="90" t="s">
        <v>428</v>
      </c>
      <c r="B93" s="30">
        <v>23001703</v>
      </c>
      <c r="C93" s="35">
        <v>32.630000000000003</v>
      </c>
      <c r="D93" s="29"/>
      <c r="E93" s="29"/>
      <c r="F93" s="29"/>
      <c r="G93" s="29"/>
      <c r="H93" s="36"/>
      <c r="I93" s="92"/>
      <c r="J93" s="92"/>
      <c r="K93" s="92"/>
      <c r="L93" s="92"/>
      <c r="M93" s="92"/>
      <c r="N93" s="92"/>
      <c r="O93" s="132"/>
      <c r="P93" s="92"/>
      <c r="Q93" s="92"/>
      <c r="R93" s="93"/>
      <c r="S93" s="124"/>
      <c r="T93" s="93"/>
      <c r="U93" s="124"/>
      <c r="V93" s="92"/>
      <c r="W93" s="92"/>
      <c r="X93" s="124"/>
      <c r="Y93" s="125"/>
      <c r="Z93" s="93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2" t="s">
        <v>398</v>
      </c>
      <c r="AS93" s="92" t="s">
        <v>442</v>
      </c>
      <c r="AT93" s="92" t="s">
        <v>398</v>
      </c>
      <c r="AU93" s="92" t="s">
        <v>399</v>
      </c>
      <c r="AV93" s="92" t="s">
        <v>382</v>
      </c>
      <c r="AW93" s="92" t="s">
        <v>382</v>
      </c>
      <c r="AX93" s="92" t="s">
        <v>382</v>
      </c>
      <c r="AY93" s="132">
        <v>0</v>
      </c>
      <c r="AZ93" s="92" t="s">
        <v>399</v>
      </c>
      <c r="BA93" s="92" t="s">
        <v>400</v>
      </c>
      <c r="BB93" s="92" t="s">
        <v>401</v>
      </c>
      <c r="BC93" s="92" t="s">
        <v>443</v>
      </c>
      <c r="BD93" s="132">
        <v>0</v>
      </c>
      <c r="BE93" s="92" t="s">
        <v>399</v>
      </c>
      <c r="BF93" s="92" t="s">
        <v>399</v>
      </c>
      <c r="BG93" s="92" t="s">
        <v>399</v>
      </c>
      <c r="BH93" s="92" t="s">
        <v>399</v>
      </c>
      <c r="BI93" s="92" t="s">
        <v>399</v>
      </c>
      <c r="BJ93" s="92" t="s">
        <v>444</v>
      </c>
      <c r="BK93" s="92" t="s">
        <v>399</v>
      </c>
      <c r="BL93" s="92" t="s">
        <v>399</v>
      </c>
      <c r="BM93" s="92" t="s">
        <v>399</v>
      </c>
      <c r="BN93" s="92" t="s">
        <v>399</v>
      </c>
      <c r="BO93" s="92" t="s">
        <v>399</v>
      </c>
      <c r="BP93" s="92" t="s">
        <v>399</v>
      </c>
      <c r="BQ93" s="92" t="s">
        <v>399</v>
      </c>
      <c r="BR93" s="92" t="s">
        <v>399</v>
      </c>
      <c r="BS93" s="151" t="s">
        <v>399</v>
      </c>
      <c r="BT93" s="151" t="s">
        <v>399</v>
      </c>
      <c r="BU93" s="151" t="s">
        <v>399</v>
      </c>
      <c r="BV93" s="151" t="s">
        <v>399</v>
      </c>
      <c r="BW93" s="151" t="s">
        <v>399</v>
      </c>
      <c r="BX93" s="151" t="s">
        <v>399</v>
      </c>
      <c r="BY93" s="151" t="s">
        <v>399</v>
      </c>
      <c r="BZ93" s="151" t="s">
        <v>399</v>
      </c>
      <c r="CA93" s="151" t="s">
        <v>399</v>
      </c>
      <c r="CB93" s="151"/>
      <c r="CC93" s="151"/>
      <c r="CD93" s="151"/>
      <c r="CE93" s="151"/>
      <c r="CF93" s="151"/>
      <c r="CG93" s="151"/>
      <c r="CH93" s="151"/>
      <c r="CI93" s="151"/>
      <c r="CJ93" s="151"/>
      <c r="CK93" s="151"/>
      <c r="CL93" s="29"/>
      <c r="CM93" s="28"/>
      <c r="CN93" s="28"/>
      <c r="CO93" s="28"/>
      <c r="CP93" s="28"/>
      <c r="CQ93" s="28"/>
      <c r="CR93" s="28"/>
      <c r="CS93" s="30"/>
      <c r="CT93" s="29"/>
      <c r="CU93" s="28"/>
      <c r="CV93" s="32"/>
      <c r="CW93" s="53"/>
      <c r="CX93" s="37"/>
    </row>
    <row r="94" spans="1:102" ht="15" customHeight="1">
      <c r="A94" s="90" t="s">
        <v>428</v>
      </c>
      <c r="B94" s="30">
        <v>23001155</v>
      </c>
      <c r="C94" s="35">
        <v>18.95</v>
      </c>
      <c r="D94" s="29"/>
      <c r="E94" s="29"/>
      <c r="F94" s="29"/>
      <c r="G94" s="29"/>
      <c r="H94" s="36"/>
      <c r="I94" s="92"/>
      <c r="J94" s="92"/>
      <c r="K94" s="92"/>
      <c r="L94" s="92"/>
      <c r="M94" s="92"/>
      <c r="N94" s="92"/>
      <c r="O94" s="132"/>
      <c r="P94" s="92"/>
      <c r="Q94" s="93"/>
      <c r="R94" s="92"/>
      <c r="S94" s="124"/>
      <c r="T94" s="93"/>
      <c r="U94" s="92"/>
      <c r="V94" s="92"/>
      <c r="W94" s="125"/>
      <c r="X94" s="93"/>
      <c r="Y94" s="124"/>
      <c r="Z94" s="92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131" t="s">
        <v>375</v>
      </c>
      <c r="AM94" s="205">
        <v>4.7730000000000002E-2</v>
      </c>
      <c r="AN94" s="206">
        <v>4.2649999999999997E-3</v>
      </c>
      <c r="AO94" s="205">
        <v>3.7659999999999999E-2</v>
      </c>
      <c r="AP94" s="131">
        <v>0.66559999999999997</v>
      </c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3"/>
      <c r="BC94" s="91"/>
      <c r="BD94" s="93"/>
      <c r="BE94" s="124"/>
      <c r="BF94" s="91"/>
      <c r="BG94" s="91"/>
      <c r="BH94" s="91"/>
      <c r="BI94" s="218"/>
      <c r="BJ94" s="91"/>
      <c r="BK94" s="91"/>
      <c r="BL94" s="91"/>
      <c r="BM94" s="91"/>
      <c r="BN94" s="91"/>
      <c r="BO94" s="91"/>
      <c r="BP94" s="91"/>
      <c r="BQ94" s="91"/>
      <c r="BR94" s="91"/>
      <c r="BS94" s="151"/>
      <c r="BT94" s="151"/>
      <c r="BU94" s="151"/>
      <c r="BV94" s="151"/>
      <c r="BW94" s="151"/>
      <c r="BX94" s="151"/>
      <c r="BY94" s="151"/>
      <c r="BZ94" s="151"/>
      <c r="CA94" s="151"/>
      <c r="CB94" s="151"/>
      <c r="CC94" s="151"/>
      <c r="CD94" s="151"/>
      <c r="CE94" s="151"/>
      <c r="CF94" s="151"/>
      <c r="CG94" s="151"/>
      <c r="CH94" s="151"/>
      <c r="CI94" s="151"/>
      <c r="CJ94" s="162">
        <v>90.77</v>
      </c>
      <c r="CK94" s="151"/>
      <c r="CL94" s="29"/>
      <c r="CM94" s="28"/>
      <c r="CN94" s="28"/>
      <c r="CO94" s="28"/>
      <c r="CP94" s="33"/>
      <c r="CQ94" s="28"/>
      <c r="CR94" s="28"/>
      <c r="CS94" s="30"/>
      <c r="CT94" s="29"/>
      <c r="CU94" s="28"/>
      <c r="CV94" s="32"/>
      <c r="CW94" s="53"/>
      <c r="CX94" s="37"/>
    </row>
    <row r="95" spans="1:102" ht="15" customHeight="1">
      <c r="A95" s="90" t="s">
        <v>453</v>
      </c>
      <c r="B95" s="30">
        <v>23000770</v>
      </c>
      <c r="C95" s="35">
        <v>99.94</v>
      </c>
      <c r="D95" s="29"/>
      <c r="E95" s="38"/>
      <c r="F95" s="38"/>
      <c r="G95" s="34"/>
      <c r="H95" s="36"/>
      <c r="I95" s="92"/>
      <c r="J95" s="91"/>
      <c r="K95" s="91"/>
      <c r="L95" s="92"/>
      <c r="M95" s="124"/>
      <c r="N95" s="124"/>
      <c r="O95" s="91"/>
      <c r="P95" s="124"/>
      <c r="Q95" s="124"/>
      <c r="R95" s="124"/>
      <c r="S95" s="124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131"/>
      <c r="AM95" s="205"/>
      <c r="AN95" s="206"/>
      <c r="AO95" s="205"/>
      <c r="AP95" s="131"/>
      <c r="AQ95" s="92" t="s">
        <v>382</v>
      </c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218"/>
      <c r="BJ95" s="91"/>
      <c r="BK95" s="91"/>
      <c r="BL95" s="91"/>
      <c r="BM95" s="91"/>
      <c r="BN95" s="91"/>
      <c r="BO95" s="91"/>
      <c r="BP95" s="91"/>
      <c r="BQ95" s="91"/>
      <c r="BR95" s="91"/>
      <c r="BS95" s="151"/>
      <c r="BT95" s="151"/>
      <c r="BU95" s="151"/>
      <c r="BV95" s="151"/>
      <c r="BW95" s="151"/>
      <c r="BX95" s="151"/>
      <c r="BY95" s="151"/>
      <c r="BZ95" s="151"/>
      <c r="CA95" s="151"/>
      <c r="CB95" s="151"/>
      <c r="CC95" s="151"/>
      <c r="CD95" s="151"/>
      <c r="CE95" s="151"/>
      <c r="CF95" s="151"/>
      <c r="CG95" s="151"/>
      <c r="CH95" s="151"/>
      <c r="CI95" s="151"/>
      <c r="CJ95" s="151"/>
      <c r="CK95" s="151"/>
      <c r="CL95" s="37"/>
      <c r="CM95" s="28"/>
      <c r="CN95" s="28"/>
      <c r="CO95" s="28"/>
      <c r="CP95" s="28"/>
      <c r="CQ95" s="28"/>
      <c r="CR95" s="28"/>
      <c r="CS95" s="28"/>
      <c r="CT95" s="29"/>
      <c r="CU95" s="28"/>
      <c r="CV95" s="28"/>
      <c r="CW95" s="29"/>
      <c r="CX95" s="38"/>
    </row>
    <row r="96" spans="1:102" ht="15" customHeight="1">
      <c r="A96" s="90" t="s">
        <v>453</v>
      </c>
      <c r="B96" s="30">
        <v>23000553</v>
      </c>
      <c r="C96" s="35">
        <v>99.94</v>
      </c>
      <c r="D96" s="35"/>
      <c r="E96" s="29"/>
      <c r="F96" s="29"/>
      <c r="G96" s="29"/>
      <c r="H96" s="37"/>
      <c r="I96" s="92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131"/>
      <c r="AM96" s="205"/>
      <c r="AN96" s="206"/>
      <c r="AO96" s="205"/>
      <c r="AP96" s="131"/>
      <c r="AQ96" s="92" t="s">
        <v>382</v>
      </c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218"/>
      <c r="BJ96" s="91"/>
      <c r="BK96" s="91"/>
      <c r="BL96" s="91"/>
      <c r="BM96" s="91"/>
      <c r="BN96" s="91"/>
      <c r="BO96" s="91"/>
      <c r="BP96" s="91"/>
      <c r="BQ96" s="91"/>
      <c r="BR96" s="91"/>
      <c r="BS96" s="151"/>
      <c r="BT96" s="151"/>
      <c r="BU96" s="151"/>
      <c r="BV96" s="151"/>
      <c r="BW96" s="151"/>
      <c r="BX96" s="151"/>
      <c r="BY96" s="151"/>
      <c r="BZ96" s="151"/>
      <c r="CA96" s="151"/>
      <c r="CB96" s="151"/>
      <c r="CC96" s="151"/>
      <c r="CD96" s="151"/>
      <c r="CE96" s="151"/>
      <c r="CF96" s="151"/>
      <c r="CG96" s="151"/>
      <c r="CH96" s="151"/>
      <c r="CI96" s="151"/>
      <c r="CJ96" s="151"/>
      <c r="CK96" s="151"/>
      <c r="CL96" s="29"/>
      <c r="CM96" s="28"/>
      <c r="CN96" s="28"/>
      <c r="CO96" s="28"/>
      <c r="CP96" s="30"/>
      <c r="CQ96" s="30"/>
      <c r="CR96" s="33"/>
      <c r="CS96" s="30"/>
      <c r="CT96" s="29"/>
      <c r="CU96" s="33"/>
      <c r="CV96" s="33"/>
      <c r="CW96" s="38"/>
      <c r="CX96" s="34"/>
    </row>
    <row r="97" spans="1:102" ht="15" customHeight="1">
      <c r="A97" s="90" t="s">
        <v>453</v>
      </c>
      <c r="B97" s="30">
        <v>23000341</v>
      </c>
      <c r="C97" s="35">
        <v>99.61</v>
      </c>
      <c r="D97" s="29"/>
      <c r="E97" s="29" t="s">
        <v>421</v>
      </c>
      <c r="F97" s="29"/>
      <c r="G97" s="29"/>
      <c r="H97" s="36"/>
      <c r="I97" s="92"/>
      <c r="J97" s="92"/>
      <c r="K97" s="92"/>
      <c r="L97" s="92"/>
      <c r="M97" s="92"/>
      <c r="N97" s="92"/>
      <c r="O97" s="132"/>
      <c r="P97" s="92"/>
      <c r="Q97" s="93"/>
      <c r="R97" s="92"/>
      <c r="S97" s="124"/>
      <c r="T97" s="93"/>
      <c r="U97" s="92"/>
      <c r="V97" s="92"/>
      <c r="W97" s="125"/>
      <c r="X97" s="93"/>
      <c r="Y97" s="124"/>
      <c r="Z97" s="92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131"/>
      <c r="AM97" s="205"/>
      <c r="AN97" s="206"/>
      <c r="AO97" s="205"/>
      <c r="AP97" s="131"/>
      <c r="AQ97" s="92" t="s">
        <v>382</v>
      </c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218"/>
      <c r="BJ97" s="91"/>
      <c r="BK97" s="91"/>
      <c r="BL97" s="91"/>
      <c r="BM97" s="91"/>
      <c r="BN97" s="91"/>
      <c r="BO97" s="91"/>
      <c r="BP97" s="91"/>
      <c r="BQ97" s="91"/>
      <c r="BR97" s="9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29"/>
      <c r="CM97" s="28"/>
      <c r="CN97" s="28"/>
      <c r="CO97" s="28"/>
      <c r="CP97" s="28"/>
      <c r="CQ97" s="31"/>
      <c r="CR97" s="30"/>
      <c r="CS97" s="33"/>
      <c r="CT97" s="38"/>
      <c r="CU97" s="30"/>
      <c r="CV97" s="28"/>
      <c r="CW97" s="29"/>
      <c r="CX97" s="38"/>
    </row>
    <row r="98" spans="1:102" ht="15" customHeight="1">
      <c r="A98" s="90" t="s">
        <v>440</v>
      </c>
      <c r="B98" s="30">
        <v>23001837</v>
      </c>
      <c r="C98" s="29"/>
      <c r="D98" s="29"/>
      <c r="E98" s="37"/>
      <c r="F98" s="29"/>
      <c r="G98" s="29"/>
      <c r="H98" s="36"/>
      <c r="I98" s="92"/>
      <c r="J98" s="92"/>
      <c r="K98" s="92"/>
      <c r="L98" s="92"/>
      <c r="M98" s="92"/>
      <c r="N98" s="92"/>
      <c r="O98" s="132"/>
      <c r="P98" s="92"/>
      <c r="Q98" s="93"/>
      <c r="R98" s="92"/>
      <c r="S98" s="124"/>
      <c r="T98" s="93"/>
      <c r="U98" s="92"/>
      <c r="V98" s="92"/>
      <c r="W98" s="125"/>
      <c r="X98" s="93"/>
      <c r="Y98" s="124"/>
      <c r="Z98" s="92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131"/>
      <c r="BJ98" s="131"/>
      <c r="BK98" s="131"/>
      <c r="BL98" s="131"/>
      <c r="BM98" s="91"/>
      <c r="BN98" s="91"/>
      <c r="BO98" s="91"/>
      <c r="BP98" s="91"/>
      <c r="BQ98" s="91"/>
      <c r="BR98" s="91"/>
      <c r="BS98" s="151"/>
      <c r="BT98" s="151"/>
      <c r="BU98" s="151"/>
      <c r="BV98" s="151"/>
      <c r="BW98" s="151"/>
      <c r="BX98" s="151"/>
      <c r="BY98" s="151"/>
      <c r="BZ98" s="151"/>
      <c r="CA98" s="151"/>
      <c r="CB98" s="151"/>
      <c r="CC98" s="151"/>
      <c r="CD98" s="151"/>
      <c r="CE98" s="151"/>
      <c r="CF98" s="151"/>
      <c r="CG98" s="151"/>
      <c r="CH98" s="151"/>
      <c r="CI98" s="151"/>
      <c r="CJ98" s="151"/>
      <c r="CK98" s="151"/>
      <c r="CL98" s="29"/>
      <c r="CM98" s="28"/>
      <c r="CN98" s="28"/>
      <c r="CO98" s="28"/>
      <c r="CP98" s="28"/>
      <c r="CQ98" s="31"/>
      <c r="CR98" s="30"/>
      <c r="CS98" s="33"/>
      <c r="CT98" s="38"/>
      <c r="CU98" s="28" t="s">
        <v>408</v>
      </c>
      <c r="CV98" s="32">
        <v>0.19700000000000001</v>
      </c>
      <c r="CW98" s="53">
        <v>0.13900000000000001</v>
      </c>
      <c r="CX98" s="37">
        <v>0.33700000000000002</v>
      </c>
    </row>
    <row r="99" spans="1:102">
      <c r="A99" s="54" t="s">
        <v>0</v>
      </c>
      <c r="B99" s="72"/>
      <c r="C99" s="73">
        <f>MIN(C75:C98)</f>
        <v>18.95</v>
      </c>
      <c r="D99" s="126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145"/>
      <c r="AM99" s="148">
        <f>MIN(AM75:AM98)</f>
        <v>4.7730000000000002E-2</v>
      </c>
      <c r="AN99" s="212">
        <f>MIN(AN75:AN98)</f>
        <v>4.2649999999999997E-3</v>
      </c>
      <c r="AO99" s="148">
        <f>MIN(AO75:AO98)</f>
        <v>3.7659999999999999E-2</v>
      </c>
      <c r="AP99" s="145">
        <f>MIN(AP75:AP98)</f>
        <v>0.66559999999999997</v>
      </c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198">
        <f>MIN(BA75:BA98)</f>
        <v>463</v>
      </c>
      <c r="BB99" s="198">
        <f>MIN(BB75:BB98)</f>
        <v>10.199999999999999</v>
      </c>
      <c r="BC99" s="198">
        <f>MIN(BC75:BC98)</f>
        <v>53</v>
      </c>
      <c r="BD99" s="94">
        <v>0</v>
      </c>
      <c r="BE99" s="73">
        <f>MIN(BE75:BE98)</f>
        <v>7.25</v>
      </c>
      <c r="BF99" s="73"/>
      <c r="BG99" s="73"/>
      <c r="BH99" s="73">
        <f>MIN(BH75:BH98)</f>
        <v>38.83</v>
      </c>
      <c r="BI99" s="126">
        <f>MIN(BI75:BI98)</f>
        <v>7.2130000000000001</v>
      </c>
      <c r="BJ99" s="73"/>
      <c r="BK99" s="73"/>
      <c r="BL99" s="73"/>
      <c r="BM99" s="73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73"/>
      <c r="CM99" s="126">
        <f>MIN(CM75:CM98)</f>
        <v>98.596000000000004</v>
      </c>
      <c r="CN99" s="126">
        <f>MIN(CN75:CN98)</f>
        <v>0.67</v>
      </c>
      <c r="CO99" s="94">
        <f>MIN(CO75:CO98)</f>
        <v>0</v>
      </c>
      <c r="CP99" s="73"/>
      <c r="CQ99" s="73"/>
      <c r="CR99" s="73"/>
      <c r="CS99" s="94"/>
      <c r="CT99" s="73"/>
      <c r="CU99" s="126"/>
      <c r="CV99" s="126">
        <f>MIN(CV75:CV98)</f>
        <v>0.19700000000000001</v>
      </c>
      <c r="CW99" s="74">
        <f>MIN(CW75:CW98)</f>
        <v>1.1599999999999999E-2</v>
      </c>
      <c r="CX99" s="126">
        <f>MIN(CX75:CX98)</f>
        <v>0.19800000000000001</v>
      </c>
    </row>
    <row r="100" spans="1:102">
      <c r="A100" s="56" t="s">
        <v>1</v>
      </c>
      <c r="B100" s="76"/>
      <c r="C100" s="77">
        <f>MAX(C75:C98)</f>
        <v>99.94</v>
      </c>
      <c r="D100" s="79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80"/>
      <c r="AM100" s="149">
        <f>MAX(AM75:AM98)</f>
        <v>7.0680000000000007E-2</v>
      </c>
      <c r="AN100" s="213">
        <f>MAX(AN75:AN98)</f>
        <v>6.8630000000000002E-3</v>
      </c>
      <c r="AO100" s="149">
        <f>MAX(AO75:AO98)</f>
        <v>0.1076</v>
      </c>
      <c r="AP100" s="80">
        <f>MAX(AP75:AP98)</f>
        <v>1.3260000000000001</v>
      </c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9">
        <f>MAX(BA75:BA98)</f>
        <v>497</v>
      </c>
      <c r="BB100" s="79">
        <f>MAX(BB75:BB98)</f>
        <v>94.8</v>
      </c>
      <c r="BC100" s="79">
        <f>MAX(BC75:BC98)</f>
        <v>117.5</v>
      </c>
      <c r="BD100" s="79">
        <f>MAX(BD75:BD98)</f>
        <v>212</v>
      </c>
      <c r="BE100" s="77">
        <f>MAX(BE75:BE98)</f>
        <v>136.4</v>
      </c>
      <c r="BF100" s="77"/>
      <c r="BG100" s="77"/>
      <c r="BH100" s="77">
        <f>MAX(BH75:BH98)</f>
        <v>215.7</v>
      </c>
      <c r="BI100" s="128">
        <f>MAX(BI75:BI98)</f>
        <v>258.3</v>
      </c>
      <c r="BJ100" s="77"/>
      <c r="BK100" s="77"/>
      <c r="BL100" s="77"/>
      <c r="BM100" s="77"/>
      <c r="BN100" s="77"/>
      <c r="BO100" s="77"/>
      <c r="BP100" s="77"/>
      <c r="BQ100" s="77"/>
      <c r="BR100" s="77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95"/>
      <c r="CM100" s="128">
        <f>MAX(CM75:CM98)</f>
        <v>99.33</v>
      </c>
      <c r="CN100" s="128">
        <f>MAX(CN75:CN98)</f>
        <v>1.4039999999999999</v>
      </c>
      <c r="CO100" s="128">
        <f>MAX(CO75:CO98)</f>
        <v>1.4039999999999999</v>
      </c>
      <c r="CP100" s="95"/>
      <c r="CQ100" s="95"/>
      <c r="CR100" s="79"/>
      <c r="CS100" s="95"/>
      <c r="CT100" s="95"/>
      <c r="CU100" s="77"/>
      <c r="CV100" s="128">
        <f>MAX(CV75:CV98)</f>
        <v>0.33500000000000002</v>
      </c>
      <c r="CW100" s="78">
        <f>MAX(CW75:CW98)</f>
        <v>0.97799999999999998</v>
      </c>
      <c r="CX100" s="128">
        <f>MAX(CX75:CX98)</f>
        <v>1.31</v>
      </c>
    </row>
    <row r="101" spans="1:102" ht="15.75" thickBot="1">
      <c r="A101" s="58" t="s">
        <v>2</v>
      </c>
      <c r="B101" s="67"/>
      <c r="C101" s="68">
        <f>MEDIAN(C75:C98)</f>
        <v>88.62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84"/>
      <c r="AM101" s="150">
        <f>MEDIAN(AM75:AM98)</f>
        <v>5.9205000000000008E-2</v>
      </c>
      <c r="AN101" s="214">
        <f>MEDIAN(AN75:AN98)</f>
        <v>5.5639999999999995E-3</v>
      </c>
      <c r="AO101" s="150">
        <f>MEDIAN(AO75:AO98)</f>
        <v>7.263E-2</v>
      </c>
      <c r="AP101" s="84">
        <f>MEDIAN(AP75:AP98)</f>
        <v>0.99580000000000002</v>
      </c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70">
        <f>MEDIAN(BA75:BA98)</f>
        <v>480</v>
      </c>
      <c r="BB101" s="70">
        <f>MEDIAN(BB75:BB98)</f>
        <v>26.7</v>
      </c>
      <c r="BC101" s="70">
        <f>MEDIAN(BC75:BC98)</f>
        <v>85.25</v>
      </c>
      <c r="BD101" s="70">
        <f>MEDIAN(BD75:BD98)</f>
        <v>10.199999999999999</v>
      </c>
      <c r="BE101" s="68">
        <f>MEDIAN(BE75:BE98)</f>
        <v>30.695</v>
      </c>
      <c r="BF101" s="68"/>
      <c r="BG101" s="68"/>
      <c r="BH101" s="68">
        <f>MEDIAN(BH75:BH98)</f>
        <v>127.265</v>
      </c>
      <c r="BI101" s="129">
        <f>MEDIAN(BI75:BI98)</f>
        <v>132.75650000000002</v>
      </c>
      <c r="BJ101" s="68"/>
      <c r="BK101" s="68"/>
      <c r="BL101" s="68"/>
      <c r="BM101" s="68"/>
      <c r="BN101" s="68"/>
      <c r="BO101" s="68"/>
      <c r="BP101" s="68"/>
      <c r="BQ101" s="68"/>
      <c r="BR101" s="68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70"/>
      <c r="CM101" s="129">
        <f>MEDIAN(CM75:CM98)</f>
        <v>98.962999999999994</v>
      </c>
      <c r="CN101" s="129">
        <f>MEDIAN(CN75:CN98)</f>
        <v>1.0369999999999999</v>
      </c>
      <c r="CO101" s="129">
        <f>MEDIAN(CO75:CO98)</f>
        <v>0.70199999999999996</v>
      </c>
      <c r="CP101" s="70"/>
      <c r="CQ101" s="70"/>
      <c r="CR101" s="68"/>
      <c r="CS101" s="69"/>
      <c r="CT101" s="69"/>
      <c r="CU101" s="68"/>
      <c r="CV101" s="129">
        <f>MEDIAN(CV75:CV98)</f>
        <v>0.26600000000000001</v>
      </c>
      <c r="CW101" s="83">
        <f>MEDIAN(CW75:CW98)</f>
        <v>0.13900000000000001</v>
      </c>
      <c r="CX101" s="129">
        <f>MEDIAN(CX75:CX98)</f>
        <v>0.33700000000000002</v>
      </c>
    </row>
    <row r="102" spans="1:102">
      <c r="AN102" s="18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1:102">
      <c r="A103" s="13" t="s">
        <v>33</v>
      </c>
    </row>
    <row r="104" spans="1:102">
      <c r="A104" t="s">
        <v>34</v>
      </c>
    </row>
    <row r="108" spans="1:102">
      <c r="A108" s="13"/>
    </row>
    <row r="116" spans="1:1">
      <c r="A116" s="13"/>
    </row>
  </sheetData>
  <sheetProtection algorithmName="SHA-512" hashValue="rndCO85gP4iBgJt7r4cQknymJj23TlrTgUc1M1fzl6pFQEHVzB6KZ9bsJkKu0AvuJFo4W55B97FNbdXVzp3PhQ==" saltValue="oFpv33BuGqUmyODz5VS0kg==" spinCount="100000" sheet="1" objects="1" scenarios="1"/>
  <sortState xmlns:xlrd2="http://schemas.microsoft.com/office/spreadsheetml/2017/richdata2" ref="A75:CX98">
    <sortCondition ref="A75:A9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C5" sqref="C5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58" t="s">
        <v>361</v>
      </c>
    </row>
    <row r="2" spans="2:6">
      <c r="B2" s="9" t="s">
        <v>32</v>
      </c>
    </row>
    <row r="3" spans="2:6" ht="15.75" thickBot="1"/>
    <row r="4" spans="2:6" ht="45" customHeight="1" thickBot="1">
      <c r="B4" s="96"/>
      <c r="C4" s="97" t="s">
        <v>8</v>
      </c>
      <c r="D4" s="98" t="s">
        <v>9</v>
      </c>
      <c r="E4" s="98" t="s">
        <v>10</v>
      </c>
      <c r="F4" s="99" t="s">
        <v>11</v>
      </c>
    </row>
    <row r="5" spans="2:6" ht="24.95" customHeight="1" thickTop="1">
      <c r="B5" s="100"/>
      <c r="C5" s="101" t="s">
        <v>12</v>
      </c>
      <c r="D5" s="102">
        <v>8</v>
      </c>
      <c r="E5" s="102">
        <v>0</v>
      </c>
      <c r="F5" s="153"/>
    </row>
    <row r="6" spans="2:6" ht="24.95" customHeight="1">
      <c r="B6" s="103"/>
      <c r="C6" s="104" t="s">
        <v>13</v>
      </c>
      <c r="D6" s="105">
        <v>4</v>
      </c>
      <c r="E6" s="105">
        <v>0</v>
      </c>
      <c r="F6" s="110"/>
    </row>
    <row r="7" spans="2:6" ht="24.95" customHeight="1">
      <c r="B7" s="103"/>
      <c r="C7" s="104" t="s">
        <v>14</v>
      </c>
      <c r="D7" s="105">
        <v>0</v>
      </c>
      <c r="E7" s="105"/>
      <c r="F7" s="110"/>
    </row>
    <row r="8" spans="2:6" ht="24.95" customHeight="1">
      <c r="B8" s="103"/>
      <c r="C8" s="106" t="s">
        <v>15</v>
      </c>
      <c r="D8" s="107">
        <v>0</v>
      </c>
      <c r="E8" s="107"/>
      <c r="F8" s="154"/>
    </row>
    <row r="9" spans="2:6" ht="24.95" customHeight="1">
      <c r="B9" s="103"/>
      <c r="C9" s="104" t="s">
        <v>16</v>
      </c>
      <c r="D9" s="105">
        <v>0</v>
      </c>
      <c r="E9" s="105"/>
      <c r="F9" s="110"/>
    </row>
    <row r="10" spans="2:6" ht="24.95" customHeight="1">
      <c r="B10" s="103"/>
      <c r="C10" s="108" t="s">
        <v>17</v>
      </c>
      <c r="D10" s="109">
        <v>7</v>
      </c>
      <c r="E10" s="109">
        <v>0</v>
      </c>
      <c r="F10" s="155"/>
    </row>
    <row r="11" spans="2:6" ht="24.95" customHeight="1">
      <c r="B11" s="103"/>
      <c r="C11" s="104" t="s">
        <v>18</v>
      </c>
      <c r="D11" s="105">
        <v>0</v>
      </c>
      <c r="E11" s="105"/>
      <c r="F11" s="110"/>
    </row>
    <row r="12" spans="2:6" ht="24.95" customHeight="1">
      <c r="B12" s="103"/>
      <c r="C12" s="108" t="s">
        <v>19</v>
      </c>
      <c r="D12" s="109">
        <v>0</v>
      </c>
      <c r="E12" s="109"/>
      <c r="F12" s="155"/>
    </row>
    <row r="13" spans="2:6" ht="24.95" customHeight="1">
      <c r="B13" s="103"/>
      <c r="C13" s="104" t="s">
        <v>20</v>
      </c>
      <c r="D13" s="105">
        <v>2</v>
      </c>
      <c r="E13" s="105">
        <v>0</v>
      </c>
      <c r="F13" s="110"/>
    </row>
    <row r="14" spans="2:6" ht="24.95" customHeight="1">
      <c r="B14" s="103"/>
      <c r="C14" s="108" t="s">
        <v>21</v>
      </c>
      <c r="D14" s="109">
        <v>2</v>
      </c>
      <c r="E14" s="109">
        <v>0</v>
      </c>
      <c r="F14" s="155"/>
    </row>
    <row r="15" spans="2:6" ht="24.95" customHeight="1">
      <c r="B15" s="103"/>
      <c r="C15" s="104" t="s">
        <v>22</v>
      </c>
      <c r="D15" s="105">
        <v>4</v>
      </c>
      <c r="E15" s="105">
        <v>0</v>
      </c>
      <c r="F15" s="110"/>
    </row>
    <row r="16" spans="2:6" ht="24.95" customHeight="1">
      <c r="B16" s="103"/>
      <c r="C16" s="111" t="s">
        <v>23</v>
      </c>
      <c r="D16" s="112">
        <v>0</v>
      </c>
      <c r="E16" s="112"/>
      <c r="F16" s="156"/>
    </row>
    <row r="17" spans="2:6" ht="24.95" customHeight="1" thickBot="1">
      <c r="B17" s="113"/>
      <c r="C17" s="114" t="s">
        <v>24</v>
      </c>
      <c r="D17" s="115">
        <v>0</v>
      </c>
      <c r="E17" s="115"/>
      <c r="F17" s="157"/>
    </row>
  </sheetData>
  <sheetProtection algorithmName="SHA-512" hashValue="GcB41UxL6jN18NsLsVtGKVAvz7rDk2YyzasnbvffQPP+XNh55pxve9o88Uiym7euPX8IHxwyOd4nCOK/TmUFdQ==" saltValue="GrDHSqMzQOWDyYKcXGcW5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C5" sqref="C5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58" t="s">
        <v>363</v>
      </c>
    </row>
    <row r="2" spans="2:9">
      <c r="B2" s="169" t="s">
        <v>35</v>
      </c>
      <c r="C2" s="169"/>
      <c r="D2" s="169"/>
      <c r="E2" s="169"/>
      <c r="F2" s="169"/>
      <c r="G2" s="169"/>
      <c r="H2" s="169"/>
      <c r="I2" s="169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18"/>
      <c r="C4" s="97" t="s">
        <v>25</v>
      </c>
      <c r="D4" s="166" t="s">
        <v>9</v>
      </c>
      <c r="E4" s="166"/>
      <c r="F4" s="166" t="s">
        <v>10</v>
      </c>
      <c r="G4" s="166"/>
      <c r="H4" s="166" t="s">
        <v>11</v>
      </c>
      <c r="I4" s="167"/>
    </row>
    <row r="5" spans="2:9" ht="24.95" customHeight="1" thickTop="1">
      <c r="B5" s="116"/>
      <c r="C5" s="108" t="s">
        <v>26</v>
      </c>
      <c r="D5" s="170">
        <v>0</v>
      </c>
      <c r="E5" s="170"/>
      <c r="F5" s="170"/>
      <c r="G5" s="170"/>
      <c r="H5" s="175"/>
      <c r="I5" s="176"/>
    </row>
    <row r="6" spans="2:9" ht="24.95" customHeight="1">
      <c r="B6" s="116"/>
      <c r="C6" s="108" t="s">
        <v>27</v>
      </c>
      <c r="D6" s="170">
        <v>1</v>
      </c>
      <c r="E6" s="170"/>
      <c r="F6" s="170">
        <v>0</v>
      </c>
      <c r="G6" s="170"/>
      <c r="H6" s="177"/>
      <c r="I6" s="178"/>
    </row>
    <row r="7" spans="2:9" ht="24.95" customHeight="1" thickBot="1">
      <c r="B7" s="117"/>
      <c r="C7" s="114" t="s">
        <v>28</v>
      </c>
      <c r="D7" s="168">
        <v>11</v>
      </c>
      <c r="E7" s="168"/>
      <c r="F7" s="168">
        <v>0</v>
      </c>
      <c r="G7" s="168"/>
      <c r="H7" s="179"/>
      <c r="I7" s="180"/>
    </row>
    <row r="10" spans="2:9">
      <c r="B10" s="169" t="s">
        <v>36</v>
      </c>
      <c r="C10" s="169"/>
      <c r="D10" s="169"/>
      <c r="E10" s="169"/>
      <c r="F10" s="169"/>
      <c r="G10" s="169"/>
      <c r="H10" s="169"/>
      <c r="I10" s="169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23"/>
      <c r="C12" s="97" t="s">
        <v>25</v>
      </c>
      <c r="D12" s="166" t="s">
        <v>9</v>
      </c>
      <c r="E12" s="166"/>
      <c r="F12" s="166" t="s">
        <v>10</v>
      </c>
      <c r="G12" s="166"/>
      <c r="H12" s="166" t="s">
        <v>11</v>
      </c>
      <c r="I12" s="167"/>
    </row>
    <row r="13" spans="2:9" ht="24.95" customHeight="1" thickTop="1">
      <c r="B13" s="116"/>
      <c r="C13" s="108" t="s">
        <v>31</v>
      </c>
      <c r="D13" s="170">
        <v>7</v>
      </c>
      <c r="E13" s="170"/>
      <c r="F13" s="170">
        <v>0</v>
      </c>
      <c r="G13" s="170"/>
      <c r="H13" s="171"/>
      <c r="I13" s="172"/>
    </row>
    <row r="14" spans="2:9" ht="24.95" customHeight="1" thickBot="1">
      <c r="B14" s="117"/>
      <c r="C14" s="114" t="s">
        <v>28</v>
      </c>
      <c r="D14" s="168">
        <v>0</v>
      </c>
      <c r="E14" s="168"/>
      <c r="F14" s="168"/>
      <c r="G14" s="168"/>
      <c r="H14" s="173"/>
      <c r="I14" s="174"/>
    </row>
  </sheetData>
  <sheetProtection algorithmName="SHA-512" hashValue="SCyMD9CHnKL4NYdV3NbmfSZ6YUPq3ay098v6gdbd5HcyfWi5Vxq2nZIDy9OCChAPbBI35Ukv3nPIncXJ80AAqw==" saltValue="sTIRRrAbPBB3SfNbgMjZ+w==" spinCount="100000" sheet="1" objects="1" scenarios="1"/>
  <mergeCells count="23">
    <mergeCell ref="H13:I13"/>
    <mergeCell ref="H14:I14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3"/>
  <sheetViews>
    <sheetView showGridLines="0" zoomScale="80" zoomScaleNormal="80" workbookViewId="0">
      <selection activeCell="C5" sqref="C5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1:26" ht="120.75" customHeight="1">
      <c r="D1" s="2"/>
      <c r="E1" s="2"/>
      <c r="F1" s="158" t="s">
        <v>361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B2" s="20" t="s">
        <v>63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45" customHeight="1" thickBot="1">
      <c r="B4" s="118"/>
      <c r="C4" s="97" t="s">
        <v>25</v>
      </c>
      <c r="D4" s="166" t="s">
        <v>9</v>
      </c>
      <c r="E4" s="166"/>
      <c r="F4" s="166" t="s">
        <v>10</v>
      </c>
      <c r="G4" s="166"/>
      <c r="H4" s="166" t="s">
        <v>11</v>
      </c>
      <c r="I4" s="16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ht="24.95" customHeight="1" thickTop="1">
      <c r="B5" s="116"/>
      <c r="C5" s="108" t="s">
        <v>64</v>
      </c>
      <c r="D5" s="170">
        <v>1</v>
      </c>
      <c r="E5" s="170"/>
      <c r="F5" s="170">
        <v>0</v>
      </c>
      <c r="G5" s="170"/>
      <c r="H5" s="175"/>
      <c r="I5" s="17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ht="24.95" customHeight="1">
      <c r="B6" s="116"/>
      <c r="C6" s="108" t="s">
        <v>65</v>
      </c>
      <c r="D6" s="170">
        <v>3</v>
      </c>
      <c r="E6" s="170"/>
      <c r="F6" s="170">
        <v>0</v>
      </c>
      <c r="G6" s="170"/>
      <c r="H6" s="177"/>
      <c r="I6" s="17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24.95" customHeight="1" thickBot="1">
      <c r="B7" s="117"/>
      <c r="C7" s="114" t="s">
        <v>28</v>
      </c>
      <c r="D7" s="168">
        <v>1</v>
      </c>
      <c r="E7" s="168"/>
      <c r="F7" s="168">
        <v>0</v>
      </c>
      <c r="G7" s="168"/>
      <c r="H7" s="179"/>
      <c r="I7" s="18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7.25">
      <c r="B10" s="24" t="s">
        <v>101</v>
      </c>
      <c r="C10" s="25"/>
      <c r="D10" s="26"/>
      <c r="E10" s="26"/>
      <c r="F10" s="26"/>
      <c r="G10" s="26"/>
      <c r="H10" s="2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6" ht="45" customHeight="1" thickBot="1">
      <c r="A12" s="4"/>
      <c r="B12" s="119"/>
      <c r="C12" s="120" t="s">
        <v>102</v>
      </c>
      <c r="D12" s="121" t="s">
        <v>3</v>
      </c>
      <c r="E12" s="122"/>
      <c r="F12" s="122" t="s">
        <v>103</v>
      </c>
      <c r="G12" s="121" t="s">
        <v>104</v>
      </c>
      <c r="H12" s="121" t="s">
        <v>105</v>
      </c>
      <c r="I12" s="121" t="s">
        <v>106</v>
      </c>
      <c r="J12" s="121" t="s">
        <v>107</v>
      </c>
      <c r="K12" s="121" t="s">
        <v>66</v>
      </c>
      <c r="L12" s="121" t="s">
        <v>67</v>
      </c>
      <c r="M12" s="121" t="s">
        <v>68</v>
      </c>
      <c r="N12" s="121" t="s">
        <v>69</v>
      </c>
      <c r="O12" s="121" t="s">
        <v>70</v>
      </c>
      <c r="P12" s="121" t="s">
        <v>71</v>
      </c>
      <c r="Q12" s="121" t="s">
        <v>72</v>
      </c>
      <c r="R12" s="121" t="s">
        <v>73</v>
      </c>
      <c r="S12" s="121" t="s">
        <v>74</v>
      </c>
      <c r="T12" s="121" t="s">
        <v>108</v>
      </c>
      <c r="U12" s="121" t="s">
        <v>109</v>
      </c>
      <c r="V12" s="121" t="s">
        <v>110</v>
      </c>
      <c r="W12" s="121" t="s">
        <v>111</v>
      </c>
      <c r="X12" s="121" t="s">
        <v>112</v>
      </c>
      <c r="Y12" s="121" t="s">
        <v>113</v>
      </c>
    </row>
    <row r="13" spans="1:26" ht="24.95" customHeight="1" thickTop="1" thickBot="1">
      <c r="B13" s="219"/>
      <c r="C13" s="220" t="s">
        <v>445</v>
      </c>
      <c r="D13" s="221">
        <v>23001344</v>
      </c>
      <c r="E13" s="222"/>
      <c r="F13" s="224">
        <v>86.2</v>
      </c>
      <c r="G13" s="222" t="s">
        <v>397</v>
      </c>
      <c r="H13" s="222" t="s">
        <v>397</v>
      </c>
      <c r="I13" s="222" t="s">
        <v>398</v>
      </c>
      <c r="J13" s="222" t="s">
        <v>398</v>
      </c>
      <c r="K13" s="222" t="s">
        <v>382</v>
      </c>
      <c r="L13" s="222" t="s">
        <v>443</v>
      </c>
      <c r="M13" s="222" t="s">
        <v>382</v>
      </c>
      <c r="N13" s="221">
        <v>0</v>
      </c>
      <c r="O13" s="222" t="s">
        <v>399</v>
      </c>
      <c r="P13" s="224">
        <v>497</v>
      </c>
      <c r="Q13" s="224">
        <v>94.8</v>
      </c>
      <c r="R13" s="224">
        <v>117.5</v>
      </c>
      <c r="S13" s="221">
        <v>212</v>
      </c>
      <c r="T13" s="223">
        <v>7.25</v>
      </c>
      <c r="U13" s="222" t="s">
        <v>399</v>
      </c>
      <c r="V13" s="222" t="s">
        <v>399</v>
      </c>
      <c r="W13" s="223">
        <v>38.83</v>
      </c>
      <c r="X13" s="225">
        <v>7.2130000000000001</v>
      </c>
      <c r="Y13" s="226" t="s">
        <v>402</v>
      </c>
    </row>
  </sheetData>
  <sheetProtection algorithmName="SHA-512" hashValue="H1ulkcwxk1z287iAkXBp1oLoFzUqfK1DOdCpvkM17cCJB94RKS2pzxop9saWcnl3Sxzz9Jfi+vUriDt1crX0aQ==" saltValue="mRcv+RSge0LLwRLfRZTRKw==" spinCount="100000" sheet="1" objects="1" scenarios="1"/>
  <sortState xmlns:xlrd2="http://schemas.microsoft.com/office/spreadsheetml/2017/richdata2" ref="C13:X13">
    <sortCondition ref="C13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2023-07-11T11:41:06Z</dcterms:modified>
</cp:coreProperties>
</file>