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4090" documentId="8_{A5B6C032-E683-424E-BBC9-3BC89B95D510}" xr6:coauthVersionLast="47" xr6:coauthVersionMax="47" xr10:uidLastSave="{40D2AE76-29A0-4A7C-A07C-599D8F76F954}"/>
  <workbookProtection workbookAlgorithmName="SHA-512" workbookHashValue="R5Zs6eTVC7084BSUbI0YmKolBPrWnBsQcr9NP4rCuOdcJ/+F/Z9xbiyLPCMdrACh4mRhK37rifxnrPqUqE2vxg==" workbookSaltValue="VpDadsxK8wva0uSEKH1gU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50" i="2" l="1"/>
  <c r="BO49" i="2"/>
  <c r="BO48" i="2"/>
  <c r="C17" i="2"/>
  <c r="C18" i="2"/>
  <c r="C19" i="2"/>
  <c r="C10" i="2"/>
  <c r="C9" i="2"/>
  <c r="C8" i="2"/>
  <c r="N36" i="1" l="1"/>
  <c r="O36" i="1"/>
  <c r="P36" i="1"/>
  <c r="N37" i="1"/>
  <c r="O37" i="1"/>
  <c r="P37" i="1"/>
  <c r="N38" i="1"/>
  <c r="O38" i="1"/>
  <c r="P38" i="1"/>
  <c r="R23" i="1" l="1"/>
  <c r="S23" i="1"/>
  <c r="U23" i="1"/>
  <c r="V23" i="1"/>
  <c r="W23" i="1"/>
  <c r="X23" i="1"/>
  <c r="Y23" i="1"/>
  <c r="R24" i="1"/>
  <c r="S24" i="1"/>
  <c r="U24" i="1"/>
  <c r="V24" i="1"/>
  <c r="W24" i="1"/>
  <c r="X24" i="1"/>
  <c r="Y24" i="1"/>
  <c r="R25" i="1"/>
  <c r="S25" i="1"/>
  <c r="U25" i="1"/>
  <c r="V25" i="1"/>
  <c r="W25" i="1"/>
  <c r="X25" i="1"/>
  <c r="Y25" i="1"/>
  <c r="O8" i="1"/>
  <c r="O9" i="1"/>
  <c r="O10" i="1"/>
  <c r="F8" i="1"/>
  <c r="G8" i="1"/>
  <c r="H8" i="1"/>
  <c r="I8" i="1"/>
  <c r="J8" i="1"/>
  <c r="K8" i="1"/>
  <c r="L8" i="1"/>
  <c r="M8" i="1"/>
  <c r="N8" i="1"/>
  <c r="P8" i="1"/>
  <c r="Q8" i="1"/>
  <c r="T8" i="1"/>
  <c r="F9" i="1"/>
  <c r="G9" i="1"/>
  <c r="H9" i="1"/>
  <c r="I9" i="1"/>
  <c r="J9" i="1"/>
  <c r="K9" i="1"/>
  <c r="L9" i="1"/>
  <c r="M9" i="1"/>
  <c r="N9" i="1"/>
  <c r="P9" i="1"/>
  <c r="Q9" i="1"/>
  <c r="T9" i="1"/>
  <c r="F10" i="1"/>
  <c r="G10" i="1"/>
  <c r="H10" i="1"/>
  <c r="I10" i="1"/>
  <c r="J10" i="1"/>
  <c r="K10" i="1"/>
  <c r="L10" i="1"/>
  <c r="M10" i="1"/>
  <c r="N10" i="1"/>
  <c r="P10" i="1"/>
  <c r="Q10" i="1"/>
  <c r="T10" i="1"/>
  <c r="C8" i="1"/>
  <c r="D8" i="1"/>
  <c r="E8" i="1"/>
  <c r="C9" i="1"/>
  <c r="D9" i="1"/>
  <c r="E9" i="1"/>
  <c r="C10" i="1"/>
  <c r="D10" i="1"/>
  <c r="E10" i="1"/>
  <c r="Q23" i="1"/>
  <c r="Q24" i="1"/>
  <c r="Q25" i="1"/>
  <c r="G36" i="1" l="1"/>
  <c r="H36" i="1"/>
  <c r="I36" i="1"/>
  <c r="G37" i="1"/>
  <c r="H37" i="1"/>
  <c r="I37" i="1"/>
  <c r="G38" i="1"/>
  <c r="H38" i="1"/>
  <c r="I38" i="1"/>
  <c r="L23" i="1"/>
  <c r="L24" i="1"/>
  <c r="L25" i="1"/>
  <c r="G23" i="1"/>
  <c r="G24" i="1"/>
  <c r="G25" i="1"/>
  <c r="BF48" i="2"/>
  <c r="BF49" i="2"/>
  <c r="BF50" i="2"/>
  <c r="C48" i="2"/>
  <c r="C49" i="2"/>
  <c r="C50" i="2"/>
  <c r="M36" i="1" l="1"/>
  <c r="M37" i="1"/>
  <c r="M38" i="1"/>
  <c r="P23" i="1"/>
  <c r="P24" i="1"/>
  <c r="P25" i="1"/>
  <c r="K36" i="1" l="1"/>
  <c r="L36" i="1"/>
  <c r="K37" i="1"/>
  <c r="L37" i="1"/>
  <c r="K38" i="1"/>
  <c r="L38" i="1"/>
  <c r="E23" i="1"/>
  <c r="H23" i="1"/>
  <c r="E24" i="1"/>
  <c r="H24" i="1"/>
  <c r="E25" i="1"/>
  <c r="H25" i="1"/>
  <c r="K23" i="1" l="1"/>
  <c r="M23" i="1"/>
  <c r="N23" i="1"/>
  <c r="K24" i="1"/>
  <c r="M24" i="1"/>
  <c r="N24" i="1"/>
  <c r="K25" i="1"/>
  <c r="M25" i="1"/>
  <c r="N25" i="1"/>
  <c r="C36" i="1" l="1"/>
  <c r="D36" i="1"/>
  <c r="C37" i="1"/>
  <c r="D37" i="1"/>
  <c r="C38" i="1"/>
  <c r="D38" i="1"/>
  <c r="C23" i="1"/>
  <c r="D23" i="1"/>
  <c r="I23" i="1"/>
  <c r="J23" i="1"/>
  <c r="C24" i="1"/>
  <c r="D24" i="1"/>
  <c r="I24" i="1"/>
  <c r="J24" i="1"/>
  <c r="C25" i="1"/>
  <c r="D25" i="1"/>
  <c r="I25" i="1"/>
  <c r="J25" i="1"/>
</calcChain>
</file>

<file path=xl/sharedStrings.xml><?xml version="1.0" encoding="utf-8"?>
<sst xmlns="http://schemas.openxmlformats.org/spreadsheetml/2006/main" count="565" uniqueCount="211">
  <si>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</si>
  <si>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</si>
  <si>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</si>
  <si>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</si>
  <si>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</si>
  <si>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</si>
  <si>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</si>
  <si>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</si>
  <si>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</si>
  <si>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</si>
  <si>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</si>
  <si>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</si>
  <si>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</si>
  <si>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</si>
  <si>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</si>
  <si>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</si>
  <si>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</si>
  <si>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</si>
  <si>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</si>
  <si>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</si>
  <si>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</si>
  <si>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</si>
  <si>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</si>
  <si>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</si>
  <si>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</si>
  <si>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</si>
  <si>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</si>
  <si>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</si>
  <si>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</si>
  <si>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</si>
  <si>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</si>
  <si>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</si>
  <si>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</si>
  <si>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</si>
  <si>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</si>
  <si>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</si>
  <si>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</si>
  <si>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</si>
  <si>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</si>
  <si>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</si>
  <si>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</si>
  <si>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</si>
  <si>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</si>
  <si>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</si>
  <si>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</si>
  <si>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</si>
  <si>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</si>
  <si>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</si>
  <si>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</si>
  <si>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</si>
  <si>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</si>
  <si>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</si>
  <si>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</si>
  <si>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</si>
  <si>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</si>
  <si>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</si>
  <si>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</si>
  <si>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</si>
  <si>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</si>
  <si>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</si>
  <si>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</si>
  <si>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</si>
  <si>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</si>
  <si>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</si>
  <si>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</si>
  <si>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</si>
  <si>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</si>
  <si>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</si>
  <si>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</si>
  <si>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</si>
  <si>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</si>
  <si>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</si>
  <si>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</si>
  <si>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</si>
  <si>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</si>
  <si>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</si>
  <si>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</si>
  <si>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</si>
  <si>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</si>
  <si>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</si>
  <si>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</si>
  <si>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</si>
  <si>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</si>
  <si>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</si>
  <si>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</si>
  <si>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</si>
  <si>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</si>
  <si>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</si>
  <si>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</si>
  <si>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</si>
  <si>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</si>
  <si>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</si>
  <si>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</si>
  <si>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</si>
  <si>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</si>
  <si>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</si>
  <si>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</si>
  <si>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</si>
  <si>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</si>
  <si>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</si>
  <si>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</si>
  <si>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</si>
  <si>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</si>
  <si>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</si>
  <si>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</si>
  <si>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</si>
  <si>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</si>
  <si>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</si>
  <si>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</si>
  <si>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</si>
  <si>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</si>
  <si>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</si>
  <si>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</si>
  <si>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</si>
  <si>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</si>
  <si>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</si>
  <si>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</si>
  <si>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</si>
  <si>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</si>
  <si>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</si>
  <si>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</si>
  <si>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</si>
  <si>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</si>
  <si>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</si>
  <si>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</si>
  <si>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</si>
  <si>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</si>
  <si>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</si>
  <si>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</si>
  <si>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</si>
  <si>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</si>
  <si>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</si>
  <si>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</si>
  <si>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</si>
  <si>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</si>
  <si>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</si>
  <si>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</si>
  <si>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</si>
  <si>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</si>
  <si>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</si>
  <si>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</si>
  <si>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</si>
  <si>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</si>
  <si>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</si>
  <si>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</si>
  <si>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</si>
  <si>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</si>
  <si>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</si>
  <si>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sója – sójový lektin</t>
  </si>
  <si>
    <t>SE P-35S</t>
  </si>
  <si>
    <t>SE T-NOS</t>
  </si>
  <si>
    <t>SE CP4espsp</t>
  </si>
  <si>
    <t>SE FMV</t>
  </si>
  <si>
    <t>SE pat</t>
  </si>
  <si>
    <t>S BPS-CV127-9</t>
  </si>
  <si>
    <t>S DP 305423</t>
  </si>
  <si>
    <t>S MON87701</t>
  </si>
  <si>
    <t>S MON87708</t>
  </si>
  <si>
    <t>S MON87751</t>
  </si>
  <si>
    <t>S MON87769</t>
  </si>
  <si>
    <t>Radioaktivita Cs - 134  (Bq.kg-1)</t>
  </si>
  <si>
    <t>Radioaktivita Cs - 137  (Bq.kg-1)</t>
  </si>
  <si>
    <t>Sušina analytická                %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</si>
  <si>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</si>
  <si>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</si>
  <si>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Zpracovala: Ing. Zora Hlavová/leden 2024</t>
  </si>
  <si>
    <t>Kompletní krmná směs pro selata (ČOS)</t>
  </si>
  <si>
    <t>Kompletní krmná směs pro předvýkrm prasat - do 35 ž.h. (A 1)</t>
  </si>
  <si>
    <t>Kompletní krmná směs pro chov prasat</t>
  </si>
  <si>
    <t>&lt;0,2000</t>
  </si>
  <si>
    <t>Kompletní krmná směs pro výkrm prasat - dokrm (A 3)</t>
  </si>
  <si>
    <t>&lt;0,10</t>
  </si>
  <si>
    <t>Kompletní krmná směs pro užitkové nosnice</t>
  </si>
  <si>
    <t>&lt;0,1</t>
  </si>
  <si>
    <t>Minerální krmivo pro skot</t>
  </si>
  <si>
    <t>Doplňková krmná směs pro dojnice</t>
  </si>
  <si>
    <t>nenalezeny</t>
  </si>
  <si>
    <t>Doplňková krmná směs pro odchov skotu</t>
  </si>
  <si>
    <t>Kompletní krmná směs pro psy</t>
  </si>
  <si>
    <t>Kompletní krmná směs pro kočky</t>
  </si>
  <si>
    <t>&lt;1,000</t>
  </si>
  <si>
    <t>&lt;2,500</t>
  </si>
  <si>
    <t>&lt;5,000</t>
  </si>
  <si>
    <t>&lt;80,00</t>
  </si>
  <si>
    <t>Premix pro prasata</t>
  </si>
  <si>
    <t>Premix pro skot</t>
  </si>
  <si>
    <t>Botanická čistota</t>
  </si>
  <si>
    <t>Nečistoty</t>
  </si>
  <si>
    <t>Nečistoty škodlivé</t>
  </si>
  <si>
    <t>Neč.škodl.-Datura sp</t>
  </si>
  <si>
    <t>Neč.škodl.-svízel</t>
  </si>
  <si>
    <t>Neč.škodl.-Ambrosia</t>
  </si>
  <si>
    <t>Námel</t>
  </si>
  <si>
    <t xml:space="preserve">Sójové boby  </t>
  </si>
  <si>
    <t>detekován</t>
  </si>
  <si>
    <t>nedetekován</t>
  </si>
  <si>
    <t>Cukrovarské řízky sušené</t>
  </si>
  <si>
    <t>&lt;20,00</t>
  </si>
  <si>
    <t>&lt;10,00</t>
  </si>
  <si>
    <t>&lt;50,00</t>
  </si>
  <si>
    <t>&lt;5,00</t>
  </si>
  <si>
    <t>Sójové expelery</t>
  </si>
  <si>
    <t>Žito</t>
  </si>
  <si>
    <t>Lignocelulosa</t>
  </si>
  <si>
    <t>&lt;0,02000</t>
  </si>
  <si>
    <t>&lt;0,5000</t>
  </si>
  <si>
    <t>Tráva přirozeně sušená (seno)</t>
  </si>
  <si>
    <t>Tráva, byliny, luskoviny (zelená píce) - čerstvé, senáž, siláž nebo sušené seno</t>
  </si>
  <si>
    <t>Kukuřičná siláž</t>
  </si>
  <si>
    <r>
      <t xml:space="preserve">Suma methioninu a HM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</si>
  <si>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Hydroxyanalog methioninu (HM)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</si>
</sst>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0" borderId="0" xfId="0" applyNumberFormat="1"/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0" fontId="6" fillId="0" borderId="0" xfId="0" applyFont="1"/>
    <xf numFmtId="165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left"/>
    </xf>
    <xf numFmtId="167" fontId="0" fillId="0" borderId="0" xfId="0" applyNumberFormat="1"/>
    <xf numFmtId="173" fontId="0" fillId="0" borderId="0" xfId="0" applyNumberFormat="1"/>
    <xf numFmtId="49" fontId="0" fillId="5" borderId="0" xfId="0" applyNumberFormat="1" applyFill="1" applyBorder="1"/>
    <xf numFmtId="166" fontId="0" fillId="5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4" borderId="12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49" fontId="1" fillId="4" borderId="0" xfId="0" applyNumberFormat="1" applyFont="1" applyFill="1"/>
    <xf numFmtId="173" fontId="0" fillId="2" borderId="0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showGridLines="0" tabSelected="1" zoomScale="80" zoomScaleNormal="80" workbookViewId="0">
      <selection activeCell="G4" sqref="G4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61" t="s">
        <v>165</v>
      </c>
      <c r="J1" s="134"/>
      <c r="K1" s="135"/>
      <c r="L1" s="135"/>
      <c r="M1" s="135"/>
      <c r="N1" s="135"/>
      <c r="O1" s="135"/>
      <c r="P1" s="135"/>
      <c r="Q1" s="134"/>
    </row>
    <row r="2" spans="1:29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thickBot="1"/>
    <row r="4" spans="1:29" s="3" customFormat="1" ht="60" customHeight="1">
      <c r="A4" s="41" t="s">
        <v>6</v>
      </c>
      <c r="B4" s="42" t="s">
        <v>3</v>
      </c>
      <c r="C4" s="43" t="s">
        <v>47</v>
      </c>
      <c r="D4" s="44" t="s">
        <v>48</v>
      </c>
      <c r="E4" s="43" t="s">
        <v>71</v>
      </c>
      <c r="F4" s="43" t="s">
        <v>49</v>
      </c>
      <c r="G4" s="43" t="s">
        <v>50</v>
      </c>
      <c r="H4" s="43" t="s">
        <v>163</v>
      </c>
      <c r="I4" s="43" t="s">
        <v>51</v>
      </c>
      <c r="J4" s="43" t="s">
        <v>52</v>
      </c>
      <c r="K4" s="43" t="s">
        <v>53</v>
      </c>
      <c r="L4" s="43" t="s">
        <v>37</v>
      </c>
      <c r="M4" s="43" t="s">
        <v>38</v>
      </c>
      <c r="N4" s="43" t="s">
        <v>40</v>
      </c>
      <c r="O4" s="43" t="s">
        <v>106</v>
      </c>
      <c r="P4" s="43" t="s">
        <v>69</v>
      </c>
      <c r="Q4" s="43" t="s">
        <v>70</v>
      </c>
      <c r="R4" s="43" t="s">
        <v>210</v>
      </c>
      <c r="S4" s="43" t="s">
        <v>209</v>
      </c>
      <c r="T4" s="43" t="s">
        <v>42</v>
      </c>
    </row>
    <row r="5" spans="1:29" s="2" customFormat="1">
      <c r="A5" s="162" t="s">
        <v>168</v>
      </c>
      <c r="B5" s="163">
        <v>23007672</v>
      </c>
      <c r="C5" s="35">
        <v>88.32</v>
      </c>
      <c r="D5" s="35">
        <v>13.52</v>
      </c>
      <c r="E5" s="35">
        <v>4.4029999999999996</v>
      </c>
      <c r="F5" s="37">
        <v>4.7990000000000004</v>
      </c>
      <c r="G5" s="37">
        <v>5.5010000000000003</v>
      </c>
      <c r="H5" s="37">
        <v>3.0920000000000001</v>
      </c>
      <c r="I5" s="55">
        <v>0.73699999999999999</v>
      </c>
      <c r="J5" s="55">
        <v>0.53439999999999999</v>
      </c>
      <c r="K5" s="55">
        <v>0.22450000000000001</v>
      </c>
      <c r="L5" s="35">
        <v>18.82</v>
      </c>
      <c r="M5" s="34">
        <v>113.6</v>
      </c>
      <c r="N5" s="34">
        <v>133</v>
      </c>
      <c r="O5" s="34">
        <v>222.8</v>
      </c>
      <c r="P5" s="37">
        <v>5.5890000000000004</v>
      </c>
      <c r="Q5" s="37">
        <v>1.821</v>
      </c>
      <c r="R5" s="38"/>
      <c r="S5" s="38"/>
      <c r="T5" s="38">
        <v>7633</v>
      </c>
    </row>
    <row r="6" spans="1:29" s="2" customFormat="1">
      <c r="A6" s="162" t="s">
        <v>167</v>
      </c>
      <c r="B6" s="163">
        <v>23007672</v>
      </c>
      <c r="C6" s="35">
        <v>87.84</v>
      </c>
      <c r="D6" s="35">
        <v>16.18</v>
      </c>
      <c r="E6" s="35">
        <v>5.07</v>
      </c>
      <c r="F6" s="37">
        <v>4.59</v>
      </c>
      <c r="G6" s="37">
        <v>3.1320000000000001</v>
      </c>
      <c r="H6" s="37">
        <v>3.1259999999999999</v>
      </c>
      <c r="I6" s="55">
        <v>0.62350000000000005</v>
      </c>
      <c r="J6" s="55">
        <v>0.3896</v>
      </c>
      <c r="K6" s="55">
        <v>0.23400000000000001</v>
      </c>
      <c r="L6" s="35">
        <v>22.92</v>
      </c>
      <c r="M6" s="34">
        <v>97.71</v>
      </c>
      <c r="N6" s="34">
        <v>98.64</v>
      </c>
      <c r="O6" s="34">
        <v>381.7</v>
      </c>
      <c r="P6" s="35">
        <v>10.31</v>
      </c>
      <c r="Q6" s="37">
        <v>1.958</v>
      </c>
      <c r="R6" s="37">
        <v>1.4590000000000001</v>
      </c>
      <c r="S6" s="37">
        <v>3.4169999999999998</v>
      </c>
      <c r="T6" s="38">
        <v>5310</v>
      </c>
    </row>
    <row r="7" spans="1:29" s="2" customFormat="1">
      <c r="A7" s="181" t="s">
        <v>166</v>
      </c>
      <c r="B7" s="163">
        <v>23007483</v>
      </c>
      <c r="C7" s="35">
        <v>89.75</v>
      </c>
      <c r="D7" s="35">
        <v>19.05</v>
      </c>
      <c r="E7" s="35">
        <v>8.6999999999999993</v>
      </c>
      <c r="F7" s="37">
        <v>4.95</v>
      </c>
      <c r="G7" s="37">
        <v>3.9449999999999998</v>
      </c>
      <c r="H7" s="34"/>
      <c r="I7" s="34"/>
      <c r="J7" s="35"/>
      <c r="K7" s="35"/>
      <c r="L7" s="35">
        <v>87.45</v>
      </c>
      <c r="M7" s="34">
        <v>135.5</v>
      </c>
      <c r="N7" s="34">
        <v>118</v>
      </c>
      <c r="O7" s="37"/>
      <c r="P7" s="37"/>
      <c r="Q7" s="37"/>
      <c r="R7" s="38"/>
      <c r="S7" s="38"/>
      <c r="T7" s="180">
        <v>6072</v>
      </c>
      <c r="U7" s="15"/>
      <c r="V7" s="15"/>
    </row>
    <row r="8" spans="1:29" s="1" customFormat="1">
      <c r="A8" s="45" t="s">
        <v>0</v>
      </c>
      <c r="B8" s="46"/>
      <c r="C8" s="149">
        <f t="shared" ref="C8:Q8" si="0">MIN(C5:C7)</f>
        <v>87.84</v>
      </c>
      <c r="D8" s="149">
        <f t="shared" si="0"/>
        <v>13.52</v>
      </c>
      <c r="E8" s="149">
        <f t="shared" si="0"/>
        <v>4.4029999999999996</v>
      </c>
      <c r="F8" s="164">
        <f t="shared" si="0"/>
        <v>4.59</v>
      </c>
      <c r="G8" s="164">
        <f t="shared" si="0"/>
        <v>3.1320000000000001</v>
      </c>
      <c r="H8" s="164">
        <f t="shared" si="0"/>
        <v>3.0920000000000001</v>
      </c>
      <c r="I8" s="167">
        <f t="shared" si="0"/>
        <v>0.62350000000000005</v>
      </c>
      <c r="J8" s="167">
        <f t="shared" si="0"/>
        <v>0.3896</v>
      </c>
      <c r="K8" s="167">
        <f t="shared" si="0"/>
        <v>0.22450000000000001</v>
      </c>
      <c r="L8" s="47">
        <f t="shared" si="0"/>
        <v>18.82</v>
      </c>
      <c r="M8" s="170">
        <f t="shared" si="0"/>
        <v>97.71</v>
      </c>
      <c r="N8" s="170">
        <f t="shared" si="0"/>
        <v>98.64</v>
      </c>
      <c r="O8" s="170">
        <f t="shared" si="0"/>
        <v>222.8</v>
      </c>
      <c r="P8" s="139">
        <f t="shared" si="0"/>
        <v>5.5890000000000004</v>
      </c>
      <c r="Q8" s="139">
        <f t="shared" si="0"/>
        <v>1.821</v>
      </c>
      <c r="R8" s="173"/>
      <c r="S8" s="173"/>
      <c r="T8" s="173">
        <f>MIN(T5:T7)</f>
        <v>5310</v>
      </c>
    </row>
    <row r="9" spans="1:29" s="1" customFormat="1">
      <c r="A9" s="48" t="s">
        <v>1</v>
      </c>
      <c r="B9" s="49"/>
      <c r="C9" s="155">
        <f t="shared" ref="C9:Q9" si="1">MAX(C5:C7)</f>
        <v>89.75</v>
      </c>
      <c r="D9" s="155">
        <f t="shared" si="1"/>
        <v>19.05</v>
      </c>
      <c r="E9" s="155">
        <f t="shared" si="1"/>
        <v>8.6999999999999993</v>
      </c>
      <c r="F9" s="165">
        <f t="shared" si="1"/>
        <v>4.95</v>
      </c>
      <c r="G9" s="165">
        <f t="shared" si="1"/>
        <v>5.5010000000000003</v>
      </c>
      <c r="H9" s="165">
        <f t="shared" si="1"/>
        <v>3.1259999999999999</v>
      </c>
      <c r="I9" s="168">
        <f t="shared" si="1"/>
        <v>0.73699999999999999</v>
      </c>
      <c r="J9" s="168">
        <f t="shared" si="1"/>
        <v>0.53439999999999999</v>
      </c>
      <c r="K9" s="168">
        <f t="shared" si="1"/>
        <v>0.23400000000000001</v>
      </c>
      <c r="L9" s="50">
        <f t="shared" si="1"/>
        <v>87.45</v>
      </c>
      <c r="M9" s="171">
        <f t="shared" si="1"/>
        <v>135.5</v>
      </c>
      <c r="N9" s="171">
        <f t="shared" si="1"/>
        <v>133</v>
      </c>
      <c r="O9" s="171">
        <f t="shared" si="1"/>
        <v>381.7</v>
      </c>
      <c r="P9" s="140">
        <f t="shared" si="1"/>
        <v>10.31</v>
      </c>
      <c r="Q9" s="140">
        <f t="shared" si="1"/>
        <v>1.958</v>
      </c>
      <c r="R9" s="174"/>
      <c r="S9" s="174"/>
      <c r="T9" s="174">
        <f>MAX(T5:T7)</f>
        <v>7633</v>
      </c>
    </row>
    <row r="10" spans="1:29" s="1" customFormat="1" ht="15.75" thickBot="1">
      <c r="A10" s="51" t="s">
        <v>2</v>
      </c>
      <c r="B10" s="52"/>
      <c r="C10" s="150">
        <f t="shared" ref="C10:Q10" si="2">MEDIAN(C5:C7)</f>
        <v>88.32</v>
      </c>
      <c r="D10" s="150">
        <f t="shared" si="2"/>
        <v>16.18</v>
      </c>
      <c r="E10" s="150">
        <f t="shared" si="2"/>
        <v>5.07</v>
      </c>
      <c r="F10" s="166">
        <f t="shared" si="2"/>
        <v>4.7990000000000004</v>
      </c>
      <c r="G10" s="166">
        <f t="shared" si="2"/>
        <v>3.9449999999999998</v>
      </c>
      <c r="H10" s="166">
        <f t="shared" si="2"/>
        <v>3.109</v>
      </c>
      <c r="I10" s="169">
        <f t="shared" si="2"/>
        <v>0.68025000000000002</v>
      </c>
      <c r="J10" s="169">
        <f t="shared" si="2"/>
        <v>0.46199999999999997</v>
      </c>
      <c r="K10" s="169">
        <f t="shared" si="2"/>
        <v>0.22925000000000001</v>
      </c>
      <c r="L10" s="53">
        <f t="shared" si="2"/>
        <v>22.92</v>
      </c>
      <c r="M10" s="172">
        <f t="shared" si="2"/>
        <v>113.6</v>
      </c>
      <c r="N10" s="172">
        <f t="shared" si="2"/>
        <v>118</v>
      </c>
      <c r="O10" s="172">
        <f t="shared" si="2"/>
        <v>302.25</v>
      </c>
      <c r="P10" s="141">
        <f t="shared" si="2"/>
        <v>7.9495000000000005</v>
      </c>
      <c r="Q10" s="141">
        <f t="shared" si="2"/>
        <v>1.8895</v>
      </c>
      <c r="R10" s="175"/>
      <c r="S10" s="175"/>
      <c r="T10" s="175">
        <f>MEDIAN(T5:T7)</f>
        <v>6072</v>
      </c>
    </row>
    <row r="11" spans="1:29">
      <c r="C11" s="11"/>
      <c r="D11" s="11"/>
      <c r="E11" s="11"/>
      <c r="F11" s="11"/>
      <c r="G11" s="11"/>
      <c r="H11" s="23"/>
      <c r="I11" s="23"/>
      <c r="J11" s="23"/>
      <c r="AC11"/>
    </row>
    <row r="12" spans="1:29" ht="15.75" thickBot="1">
      <c r="C12" s="11"/>
      <c r="D12" s="11"/>
      <c r="E12" s="11"/>
      <c r="F12" s="11"/>
      <c r="G12" s="11"/>
      <c r="H12" s="23"/>
      <c r="I12" s="23"/>
      <c r="J12" s="23"/>
      <c r="AC12"/>
    </row>
    <row r="13" spans="1:29" ht="60" customHeight="1">
      <c r="A13" s="41" t="s">
        <v>5</v>
      </c>
      <c r="B13" s="42" t="s">
        <v>3</v>
      </c>
      <c r="C13" s="43" t="s">
        <v>47</v>
      </c>
      <c r="D13" s="44" t="s">
        <v>48</v>
      </c>
      <c r="E13" s="43" t="s">
        <v>71</v>
      </c>
      <c r="F13" s="43" t="s">
        <v>49</v>
      </c>
      <c r="G13" s="43" t="s">
        <v>50</v>
      </c>
      <c r="H13" s="43" t="s">
        <v>51</v>
      </c>
      <c r="I13" s="43" t="s">
        <v>52</v>
      </c>
      <c r="J13" s="43" t="s">
        <v>53</v>
      </c>
      <c r="K13" s="43" t="s">
        <v>37</v>
      </c>
      <c r="L13" s="43" t="s">
        <v>38</v>
      </c>
      <c r="M13" s="43" t="s">
        <v>40</v>
      </c>
      <c r="N13" s="43" t="s">
        <v>106</v>
      </c>
      <c r="O13" s="43" t="s">
        <v>69</v>
      </c>
      <c r="P13" s="43" t="s">
        <v>70</v>
      </c>
      <c r="Q13" s="43" t="s">
        <v>210</v>
      </c>
      <c r="R13" s="43" t="s">
        <v>209</v>
      </c>
      <c r="S13" s="43" t="s">
        <v>42</v>
      </c>
      <c r="T13"/>
      <c r="U13"/>
      <c r="V13"/>
      <c r="W13"/>
      <c r="X13"/>
      <c r="Y13"/>
      <c r="Z13"/>
      <c r="AA13"/>
      <c r="AB13"/>
      <c r="AC13"/>
    </row>
    <row r="14" spans="1:29">
      <c r="A14" s="27" t="s">
        <v>172</v>
      </c>
      <c r="B14" s="30">
        <v>23007672</v>
      </c>
      <c r="C14" s="31">
        <v>88.63</v>
      </c>
      <c r="D14" s="31">
        <v>14.96</v>
      </c>
      <c r="E14" s="32">
        <v>3.9350000000000001</v>
      </c>
      <c r="F14" s="31">
        <v>11.51</v>
      </c>
      <c r="G14" s="32">
        <v>4.1580000000000004</v>
      </c>
      <c r="H14" s="32">
        <v>3.782</v>
      </c>
      <c r="I14" s="40">
        <v>0.54410000000000003</v>
      </c>
      <c r="J14" s="40">
        <v>0.1545</v>
      </c>
      <c r="K14" s="31">
        <v>18.96</v>
      </c>
      <c r="L14" s="34">
        <v>116.7</v>
      </c>
      <c r="M14" s="34">
        <v>144.80000000000001</v>
      </c>
      <c r="N14" s="34">
        <v>293.8</v>
      </c>
      <c r="O14" s="37">
        <v>7.069</v>
      </c>
      <c r="P14" s="37">
        <v>2.1030000000000002</v>
      </c>
      <c r="Q14" s="37">
        <v>1.369</v>
      </c>
      <c r="R14" s="37">
        <v>3.472</v>
      </c>
      <c r="S14" s="38">
        <v>9074</v>
      </c>
      <c r="T14" s="13"/>
      <c r="U14" s="13"/>
      <c r="V14" s="13"/>
      <c r="W14" s="13"/>
      <c r="X14"/>
      <c r="Y14"/>
      <c r="Z14"/>
      <c r="AA14"/>
      <c r="AB14"/>
      <c r="AC14"/>
    </row>
    <row r="15" spans="1:29">
      <c r="C15" s="11"/>
      <c r="D15" s="11"/>
      <c r="E15" s="11"/>
      <c r="F15" s="11"/>
      <c r="G15" s="11"/>
      <c r="H15" s="23"/>
      <c r="I15" s="23"/>
      <c r="J15" s="23"/>
      <c r="AC15"/>
    </row>
    <row r="16" spans="1:29" ht="15.75" thickBot="1">
      <c r="C16" s="11"/>
      <c r="D16" s="11"/>
      <c r="E16" s="11"/>
      <c r="F16" s="11"/>
      <c r="G16" s="11"/>
      <c r="H16" s="23"/>
      <c r="I16" s="23"/>
      <c r="J16" s="23"/>
      <c r="AC16"/>
    </row>
    <row r="17" spans="1:29" s="4" customFormat="1" ht="60" customHeight="1">
      <c r="A17" s="41" t="s">
        <v>4</v>
      </c>
      <c r="B17" s="42" t="s">
        <v>3</v>
      </c>
      <c r="C17" s="63" t="s">
        <v>47</v>
      </c>
      <c r="D17" s="64" t="s">
        <v>48</v>
      </c>
      <c r="E17" s="43" t="s">
        <v>71</v>
      </c>
      <c r="F17" s="43" t="s">
        <v>49</v>
      </c>
      <c r="G17" s="43" t="s">
        <v>50</v>
      </c>
      <c r="H17" s="65" t="s">
        <v>51</v>
      </c>
      <c r="I17" s="65" t="s">
        <v>52</v>
      </c>
      <c r="J17" s="65" t="s">
        <v>53</v>
      </c>
      <c r="K17" s="43" t="s">
        <v>54</v>
      </c>
      <c r="L17" s="43" t="s">
        <v>37</v>
      </c>
      <c r="M17" s="43" t="s">
        <v>38</v>
      </c>
      <c r="N17" s="43" t="s">
        <v>40</v>
      </c>
      <c r="O17" s="43" t="s">
        <v>108</v>
      </c>
      <c r="P17" s="43" t="s">
        <v>41</v>
      </c>
      <c r="Q17" s="43" t="s">
        <v>145</v>
      </c>
      <c r="R17" s="43" t="s">
        <v>42</v>
      </c>
      <c r="S17" s="43" t="s">
        <v>68</v>
      </c>
      <c r="T17" s="43" t="s">
        <v>147</v>
      </c>
      <c r="U17" s="43" t="s">
        <v>107</v>
      </c>
      <c r="V17" s="43" t="s">
        <v>43</v>
      </c>
      <c r="W17" s="43" t="s">
        <v>44</v>
      </c>
      <c r="X17" s="43" t="s">
        <v>45</v>
      </c>
      <c r="Y17" s="43" t="s">
        <v>46</v>
      </c>
      <c r="Z17" s="43" t="s">
        <v>72</v>
      </c>
      <c r="AA17" s="43" t="s">
        <v>73</v>
      </c>
    </row>
    <row r="18" spans="1:29">
      <c r="A18" s="27" t="s">
        <v>175</v>
      </c>
      <c r="B18" s="30">
        <v>23007958</v>
      </c>
      <c r="C18" s="31">
        <v>88.6</v>
      </c>
      <c r="D18" s="35">
        <v>20.47</v>
      </c>
      <c r="E18" s="37">
        <v>4.117</v>
      </c>
      <c r="F18" s="37">
        <v>8.2530000000000001</v>
      </c>
      <c r="G18" s="37">
        <v>6.899</v>
      </c>
      <c r="H18" s="35">
        <v>1.34</v>
      </c>
      <c r="I18" s="37">
        <v>0.65449999999999997</v>
      </c>
      <c r="J18" s="37">
        <v>0.76200000000000001</v>
      </c>
      <c r="K18" s="35">
        <v>0.59050000000000002</v>
      </c>
      <c r="L18" s="34">
        <v>72.239999999999995</v>
      </c>
      <c r="M18" s="34">
        <v>234.6</v>
      </c>
      <c r="N18" s="38">
        <v>166.5</v>
      </c>
      <c r="O18" s="73"/>
      <c r="P18" s="38"/>
      <c r="Q18" s="38"/>
      <c r="R18" s="38">
        <v>20750</v>
      </c>
      <c r="S18" s="34"/>
      <c r="T18" s="38"/>
      <c r="U18" s="38"/>
      <c r="V18" s="55"/>
      <c r="W18" s="55"/>
      <c r="X18" s="62"/>
      <c r="Y18" s="35"/>
      <c r="Z18" s="32"/>
      <c r="AA18" s="32"/>
      <c r="AB18"/>
      <c r="AC18"/>
    </row>
    <row r="19" spans="1:29">
      <c r="A19" s="27" t="s">
        <v>175</v>
      </c>
      <c r="B19" s="30">
        <v>23007678</v>
      </c>
      <c r="C19" s="31">
        <v>89.37</v>
      </c>
      <c r="D19" s="35">
        <v>10.44</v>
      </c>
      <c r="E19" s="37">
        <v>2.3039999999999998</v>
      </c>
      <c r="F19" s="36"/>
      <c r="G19" s="37">
        <v>2.72</v>
      </c>
      <c r="H19" s="35"/>
      <c r="I19" s="37"/>
      <c r="J19" s="37"/>
      <c r="K19" s="35"/>
      <c r="L19" s="34"/>
      <c r="M19" s="34"/>
      <c r="N19" s="38"/>
      <c r="O19" s="73"/>
      <c r="P19" s="38"/>
      <c r="Q19" s="38"/>
      <c r="R19" s="38">
        <v>22340</v>
      </c>
      <c r="S19" s="34">
        <v>151.9</v>
      </c>
      <c r="T19" s="38"/>
      <c r="U19" s="38"/>
      <c r="V19" s="55"/>
      <c r="W19" s="55"/>
      <c r="X19" s="62"/>
      <c r="Y19" s="35"/>
      <c r="Z19" s="28" t="s">
        <v>176</v>
      </c>
      <c r="AA19" s="28" t="s">
        <v>176</v>
      </c>
      <c r="AB19"/>
      <c r="AC19"/>
    </row>
    <row r="20" spans="1:29">
      <c r="A20" s="27" t="s">
        <v>174</v>
      </c>
      <c r="B20" s="30">
        <v>23007777</v>
      </c>
      <c r="C20" s="31">
        <v>96.22</v>
      </c>
      <c r="D20" s="34"/>
      <c r="E20" s="34"/>
      <c r="F20" s="36"/>
      <c r="G20" s="29"/>
      <c r="H20" s="35">
        <v>10.89</v>
      </c>
      <c r="I20" s="37">
        <v>4.1689999999999996</v>
      </c>
      <c r="J20" s="37">
        <v>7.8949999999999996</v>
      </c>
      <c r="K20" s="35">
        <v>4.46</v>
      </c>
      <c r="L20" s="34">
        <v>1995</v>
      </c>
      <c r="M20" s="34">
        <v>3675</v>
      </c>
      <c r="N20" s="38">
        <v>3918</v>
      </c>
      <c r="O20" s="73"/>
      <c r="P20" s="35">
        <v>28.56</v>
      </c>
      <c r="Q20" s="35"/>
      <c r="R20" s="38">
        <v>841300</v>
      </c>
      <c r="S20" s="35"/>
      <c r="T20" s="35"/>
      <c r="U20" s="38">
        <v>89770</v>
      </c>
      <c r="V20" s="55">
        <v>0.82569999999999999</v>
      </c>
      <c r="W20" s="55">
        <v>0.70279999999999998</v>
      </c>
      <c r="X20" s="62">
        <v>3.4689999999999999E-3</v>
      </c>
      <c r="Y20" s="35">
        <v>1.27</v>
      </c>
      <c r="Z20" s="32"/>
      <c r="AA20" s="32"/>
      <c r="AB20"/>
      <c r="AC20"/>
    </row>
    <row r="21" spans="1:29">
      <c r="A21" s="184" t="s">
        <v>174</v>
      </c>
      <c r="B21" s="30">
        <v>23007905</v>
      </c>
      <c r="C21" s="31">
        <v>96.96</v>
      </c>
      <c r="D21" s="34"/>
      <c r="E21" s="34"/>
      <c r="F21" s="36"/>
      <c r="G21" s="29"/>
      <c r="H21" s="35">
        <v>6.08</v>
      </c>
      <c r="I21" s="37">
        <v>5.298</v>
      </c>
      <c r="J21" s="37"/>
      <c r="K21" s="35">
        <v>20.57</v>
      </c>
      <c r="L21" s="34">
        <v>2992</v>
      </c>
      <c r="M21" s="34">
        <v>8743</v>
      </c>
      <c r="N21" s="38">
        <v>5150</v>
      </c>
      <c r="O21" s="34">
        <v>34.200000000000003</v>
      </c>
      <c r="P21" s="35">
        <v>39.72</v>
      </c>
      <c r="Q21" s="185">
        <v>99.31</v>
      </c>
      <c r="R21" s="38">
        <v>662800</v>
      </c>
      <c r="S21" s="34">
        <v>4896</v>
      </c>
      <c r="T21" s="35"/>
      <c r="U21" s="38">
        <v>242600</v>
      </c>
      <c r="V21" s="55">
        <v>2.8380000000000001</v>
      </c>
      <c r="W21" s="55">
        <v>0.82289999999999996</v>
      </c>
      <c r="X21" s="62">
        <v>1.2949999999999999E-3</v>
      </c>
      <c r="Y21" s="35">
        <v>4.0999999999999996</v>
      </c>
      <c r="Z21" s="32"/>
      <c r="AA21" s="32"/>
      <c r="AB21"/>
      <c r="AC21"/>
    </row>
    <row r="22" spans="1:29">
      <c r="A22" s="27" t="s">
        <v>174</v>
      </c>
      <c r="B22" s="30">
        <v>23007380</v>
      </c>
      <c r="C22" s="31">
        <v>99.17</v>
      </c>
      <c r="D22" s="34"/>
      <c r="E22" s="34"/>
      <c r="F22" s="36"/>
      <c r="G22" s="29"/>
      <c r="H22" s="35">
        <v>23.54</v>
      </c>
      <c r="I22" s="37">
        <v>1.681</v>
      </c>
      <c r="J22" s="37">
        <v>8.484</v>
      </c>
      <c r="K22" s="35">
        <v>3.327</v>
      </c>
      <c r="L22" s="34">
        <v>738.8</v>
      </c>
      <c r="M22" s="34">
        <v>3422</v>
      </c>
      <c r="N22" s="38">
        <v>3180</v>
      </c>
      <c r="O22" s="73"/>
      <c r="P22" s="35">
        <v>20.41</v>
      </c>
      <c r="Q22" s="35">
        <v>101.4</v>
      </c>
      <c r="R22" s="38">
        <v>200400</v>
      </c>
      <c r="S22" s="34">
        <v>807.1</v>
      </c>
      <c r="T22" s="34">
        <v>887.8</v>
      </c>
      <c r="U22" s="38">
        <v>98980</v>
      </c>
      <c r="V22" s="55">
        <v>2.5099999999999998</v>
      </c>
      <c r="W22" s="55">
        <v>9.7600000000000006E-2</v>
      </c>
      <c r="X22" s="62">
        <v>1.0330000000000001E-2</v>
      </c>
      <c r="Y22" s="35">
        <v>3.3330000000000002</v>
      </c>
      <c r="Z22" s="32"/>
      <c r="AA22" s="32"/>
      <c r="AB22"/>
      <c r="AC22"/>
    </row>
    <row r="23" spans="1:29" s="1" customFormat="1">
      <c r="A23" s="56" t="s">
        <v>0</v>
      </c>
      <c r="B23" s="57"/>
      <c r="C23" s="47">
        <f>MIN(C18:C22)</f>
        <v>88.6</v>
      </c>
      <c r="D23" s="47">
        <f>MIN(D18:D22)</f>
        <v>10.44</v>
      </c>
      <c r="E23" s="139">
        <f>MIN(E18:E22)</f>
        <v>2.3039999999999998</v>
      </c>
      <c r="F23" s="47"/>
      <c r="G23" s="139">
        <f t="shared" ref="G23:N23" si="3">MIN(G18:G22)</f>
        <v>2.72</v>
      </c>
      <c r="H23" s="149">
        <f t="shared" si="3"/>
        <v>1.34</v>
      </c>
      <c r="I23" s="164">
        <f t="shared" si="3"/>
        <v>0.65449999999999997</v>
      </c>
      <c r="J23" s="164">
        <f t="shared" si="3"/>
        <v>0.76200000000000001</v>
      </c>
      <c r="K23" s="149">
        <f t="shared" si="3"/>
        <v>0.59050000000000002</v>
      </c>
      <c r="L23" s="170">
        <f t="shared" si="3"/>
        <v>72.239999999999995</v>
      </c>
      <c r="M23" s="170">
        <f t="shared" si="3"/>
        <v>234.6</v>
      </c>
      <c r="N23" s="173">
        <f t="shared" si="3"/>
        <v>166.5</v>
      </c>
      <c r="O23" s="146"/>
      <c r="P23" s="47">
        <f>MIN(P18:P22)</f>
        <v>20.41</v>
      </c>
      <c r="Q23" s="47">
        <f>MIN(Q18:Q22)</f>
        <v>99.31</v>
      </c>
      <c r="R23" s="173">
        <f>MIN(R18:R22)</f>
        <v>20750</v>
      </c>
      <c r="S23" s="170">
        <f>MIN(S18:S22)</f>
        <v>151.9</v>
      </c>
      <c r="T23" s="47"/>
      <c r="U23" s="173">
        <f>MIN(U18:U22)</f>
        <v>89770</v>
      </c>
      <c r="V23" s="167">
        <f>MIN(V18:V22)</f>
        <v>0.82569999999999999</v>
      </c>
      <c r="W23" s="167">
        <f>MIN(W18:W22)</f>
        <v>9.7600000000000006E-2</v>
      </c>
      <c r="X23" s="176">
        <f>MIN(X18:X22)</f>
        <v>1.2949999999999999E-3</v>
      </c>
      <c r="Y23" s="149">
        <f>MIN(Y18:Y22)</f>
        <v>1.27</v>
      </c>
      <c r="Z23" s="139"/>
      <c r="AA23" s="139"/>
    </row>
    <row r="24" spans="1:29" s="1" customFormat="1">
      <c r="A24" s="58" t="s">
        <v>1</v>
      </c>
      <c r="B24" s="59"/>
      <c r="C24" s="50">
        <f>MAX(C18:C22)</f>
        <v>99.17</v>
      </c>
      <c r="D24" s="50">
        <f>MAX(D18:D22)</f>
        <v>20.47</v>
      </c>
      <c r="E24" s="140">
        <f>MAX(E18:E22)</f>
        <v>4.117</v>
      </c>
      <c r="F24" s="50"/>
      <c r="G24" s="140">
        <f t="shared" ref="G24:N24" si="4">MAX(G18:G22)</f>
        <v>6.899</v>
      </c>
      <c r="H24" s="155">
        <f t="shared" si="4"/>
        <v>23.54</v>
      </c>
      <c r="I24" s="165">
        <f t="shared" si="4"/>
        <v>5.298</v>
      </c>
      <c r="J24" s="165">
        <f t="shared" si="4"/>
        <v>8.484</v>
      </c>
      <c r="K24" s="155">
        <f t="shared" si="4"/>
        <v>20.57</v>
      </c>
      <c r="L24" s="171">
        <f t="shared" si="4"/>
        <v>2992</v>
      </c>
      <c r="M24" s="171">
        <f t="shared" si="4"/>
        <v>8743</v>
      </c>
      <c r="N24" s="174">
        <f t="shared" si="4"/>
        <v>5150</v>
      </c>
      <c r="O24" s="147"/>
      <c r="P24" s="50">
        <f>MAX(P18:P22)</f>
        <v>39.72</v>
      </c>
      <c r="Q24" s="50">
        <f>MAX(Q18:Q22)</f>
        <v>101.4</v>
      </c>
      <c r="R24" s="174">
        <f>MAX(R18:R22)</f>
        <v>841300</v>
      </c>
      <c r="S24" s="171">
        <f>MAX(S18:S22)</f>
        <v>4896</v>
      </c>
      <c r="T24" s="50"/>
      <c r="U24" s="174">
        <f>MAX(U18:U22)</f>
        <v>242600</v>
      </c>
      <c r="V24" s="168">
        <f>MAX(V18:V22)</f>
        <v>2.8380000000000001</v>
      </c>
      <c r="W24" s="168">
        <f>MAX(W18:W22)</f>
        <v>0.82289999999999996</v>
      </c>
      <c r="X24" s="177">
        <f>MAX(X18:X22)</f>
        <v>1.0330000000000001E-2</v>
      </c>
      <c r="Y24" s="155">
        <f>MAX(Y18:Y22)</f>
        <v>4.0999999999999996</v>
      </c>
      <c r="Z24" s="50"/>
      <c r="AA24" s="140"/>
    </row>
    <row r="25" spans="1:29" s="1" customFormat="1" ht="15.75" thickBot="1">
      <c r="A25" s="60" t="s">
        <v>2</v>
      </c>
      <c r="B25" s="61"/>
      <c r="C25" s="53">
        <f>MEDIAN(C18:C22)</f>
        <v>96.22</v>
      </c>
      <c r="D25" s="53">
        <f>MEDIAN(D18:D22)</f>
        <v>15.454999999999998</v>
      </c>
      <c r="E25" s="141">
        <f>MEDIAN(E18:E22)</f>
        <v>3.2104999999999997</v>
      </c>
      <c r="F25" s="53"/>
      <c r="G25" s="141">
        <f t="shared" ref="G25:N25" si="5">MEDIAN(G18:G22)</f>
        <v>4.8094999999999999</v>
      </c>
      <c r="H25" s="150">
        <f t="shared" si="5"/>
        <v>8.4849999999999994</v>
      </c>
      <c r="I25" s="166">
        <f t="shared" si="5"/>
        <v>2.9249999999999998</v>
      </c>
      <c r="J25" s="166">
        <f t="shared" si="5"/>
        <v>7.8949999999999996</v>
      </c>
      <c r="K25" s="150">
        <f t="shared" si="5"/>
        <v>3.8935</v>
      </c>
      <c r="L25" s="172">
        <f t="shared" si="5"/>
        <v>1366.9</v>
      </c>
      <c r="M25" s="172">
        <f t="shared" si="5"/>
        <v>3548.5</v>
      </c>
      <c r="N25" s="175">
        <f t="shared" si="5"/>
        <v>3549</v>
      </c>
      <c r="O25" s="148"/>
      <c r="P25" s="53">
        <f>MEDIAN(P18:P22)</f>
        <v>28.56</v>
      </c>
      <c r="Q25" s="53">
        <f>MEDIAN(Q18:Q22)</f>
        <v>100.355</v>
      </c>
      <c r="R25" s="175">
        <f>MEDIAN(R18:R22)</f>
        <v>200400</v>
      </c>
      <c r="S25" s="172">
        <f>MEDIAN(S18:S22)</f>
        <v>807.1</v>
      </c>
      <c r="T25" s="53"/>
      <c r="U25" s="175">
        <f>MEDIAN(U18:U22)</f>
        <v>98980</v>
      </c>
      <c r="V25" s="169">
        <f>MEDIAN(V18:V22)</f>
        <v>2.5099999999999998</v>
      </c>
      <c r="W25" s="169">
        <f>MEDIAN(W18:W22)</f>
        <v>0.70279999999999998</v>
      </c>
      <c r="X25" s="178">
        <f>MEDIAN(X18:X22)</f>
        <v>3.4689999999999999E-3</v>
      </c>
      <c r="Y25" s="150">
        <f>MEDIAN(Y18:Y22)</f>
        <v>3.3330000000000002</v>
      </c>
      <c r="Z25" s="141"/>
      <c r="AA25" s="141"/>
    </row>
    <row r="26" spans="1:29">
      <c r="C26" s="11"/>
      <c r="D26" s="11"/>
      <c r="E26" s="11"/>
      <c r="F26" s="11"/>
      <c r="G26" s="23"/>
      <c r="H26" s="23"/>
      <c r="I26" s="23"/>
      <c r="L26" s="11"/>
      <c r="M26" s="11"/>
      <c r="N26" s="11"/>
      <c r="AC26"/>
    </row>
    <row r="27" spans="1:29" ht="15.75" thickBot="1">
      <c r="C27" s="11"/>
      <c r="D27" s="11"/>
      <c r="E27" s="11"/>
      <c r="F27" s="11"/>
      <c r="G27" s="11"/>
      <c r="H27" s="23"/>
      <c r="I27" s="23"/>
      <c r="J27" s="23"/>
      <c r="M27" s="11"/>
      <c r="N27" s="11"/>
      <c r="O27" s="11"/>
    </row>
    <row r="28" spans="1:29" ht="60" customHeight="1">
      <c r="A28" s="66" t="s">
        <v>144</v>
      </c>
      <c r="B28" s="42" t="s">
        <v>3</v>
      </c>
      <c r="C28" s="43" t="s">
        <v>47</v>
      </c>
      <c r="D28" s="44" t="s">
        <v>48</v>
      </c>
      <c r="E28" s="43" t="s">
        <v>105</v>
      </c>
      <c r="F28" s="43" t="s">
        <v>49</v>
      </c>
      <c r="G28" s="43" t="s">
        <v>50</v>
      </c>
      <c r="H28" s="43" t="s">
        <v>164</v>
      </c>
      <c r="I28" s="43" t="s">
        <v>42</v>
      </c>
      <c r="J28" s="43" t="s">
        <v>68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>
      <c r="A29" s="27" t="s">
        <v>178</v>
      </c>
      <c r="B29" s="30">
        <v>23007349</v>
      </c>
      <c r="C29" s="31">
        <v>26.33</v>
      </c>
      <c r="D29" s="37">
        <v>8.1150000000000002</v>
      </c>
      <c r="E29" s="35">
        <v>8.34</v>
      </c>
      <c r="F29" s="37">
        <v>1.5880000000000001</v>
      </c>
      <c r="G29" s="37">
        <v>1.075</v>
      </c>
      <c r="H29" s="34">
        <v>992.1</v>
      </c>
      <c r="I29" s="38">
        <v>61320</v>
      </c>
      <c r="J29" s="34">
        <v>172.3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>
      <c r="C30" s="11"/>
      <c r="D30" s="11"/>
      <c r="E30" s="11"/>
      <c r="F30" s="11"/>
      <c r="G30" s="11"/>
      <c r="H30" s="23"/>
      <c r="I30" s="23"/>
      <c r="J30" s="23"/>
      <c r="M30" s="11"/>
      <c r="N30" s="11"/>
      <c r="O30" s="11"/>
    </row>
    <row r="31" spans="1:29" ht="15.75" thickBot="1">
      <c r="C31" s="11"/>
      <c r="D31" s="11"/>
      <c r="E31" s="11"/>
      <c r="F31" s="11"/>
      <c r="G31" s="11"/>
      <c r="H31" s="23"/>
      <c r="I31" s="23"/>
      <c r="J31" s="23"/>
      <c r="M31" s="11"/>
      <c r="N31" s="11"/>
      <c r="O31" s="11"/>
    </row>
    <row r="32" spans="1:29" ht="60" customHeight="1">
      <c r="A32" s="66" t="s">
        <v>7</v>
      </c>
      <c r="B32" s="42" t="s">
        <v>3</v>
      </c>
      <c r="C32" s="43" t="s">
        <v>39</v>
      </c>
      <c r="D32" s="43" t="s">
        <v>51</v>
      </c>
      <c r="E32" s="43" t="s">
        <v>52</v>
      </c>
      <c r="F32" s="43" t="s">
        <v>54</v>
      </c>
      <c r="G32" s="43" t="s">
        <v>37</v>
      </c>
      <c r="H32" s="43" t="s">
        <v>38</v>
      </c>
      <c r="I32" s="43" t="s">
        <v>40</v>
      </c>
      <c r="J32" s="43" t="s">
        <v>106</v>
      </c>
      <c r="K32" s="43" t="s">
        <v>108</v>
      </c>
      <c r="L32" s="43" t="s">
        <v>41</v>
      </c>
      <c r="M32" s="43" t="s">
        <v>145</v>
      </c>
      <c r="N32" s="43" t="s">
        <v>42</v>
      </c>
      <c r="O32" s="43" t="s">
        <v>68</v>
      </c>
      <c r="P32" s="43" t="s">
        <v>107</v>
      </c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>
      <c r="A33" s="184" t="s">
        <v>184</v>
      </c>
      <c r="B33" s="30">
        <v>23007958</v>
      </c>
      <c r="C33" s="31">
        <v>90.15</v>
      </c>
      <c r="D33" s="31">
        <v>14.3</v>
      </c>
      <c r="E33" s="32">
        <v>3.9020000000000001</v>
      </c>
      <c r="F33" s="54"/>
      <c r="G33" s="38">
        <v>14120</v>
      </c>
      <c r="H33" s="38">
        <v>11200</v>
      </c>
      <c r="I33" s="38">
        <v>9002</v>
      </c>
      <c r="J33" s="38">
        <v>13610</v>
      </c>
      <c r="K33" s="38"/>
      <c r="L33" s="34">
        <v>36.94</v>
      </c>
      <c r="M33" s="188">
        <v>135.1</v>
      </c>
      <c r="N33" s="180">
        <v>1196000</v>
      </c>
      <c r="O33" s="38">
        <v>5713</v>
      </c>
      <c r="P33" s="38">
        <v>185000</v>
      </c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>
      <c r="A34" s="184" t="s">
        <v>185</v>
      </c>
      <c r="B34" s="30">
        <v>23007788</v>
      </c>
      <c r="C34" s="31">
        <v>98.7</v>
      </c>
      <c r="D34" s="31">
        <v>28.3</v>
      </c>
      <c r="E34" s="30"/>
      <c r="F34" s="32">
        <v>4.2670000000000003</v>
      </c>
      <c r="G34" s="38">
        <v>6511</v>
      </c>
      <c r="H34" s="38">
        <v>27580</v>
      </c>
      <c r="I34" s="38">
        <v>20330</v>
      </c>
      <c r="J34" s="38"/>
      <c r="K34" s="188">
        <v>166.2</v>
      </c>
      <c r="L34" s="188">
        <v>124.4</v>
      </c>
      <c r="M34" s="34">
        <v>860.8</v>
      </c>
      <c r="N34" s="180">
        <v>1331000</v>
      </c>
      <c r="O34" s="38">
        <v>13400</v>
      </c>
      <c r="P34" s="38">
        <v>464500</v>
      </c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>
      <c r="A35" s="27" t="s">
        <v>185</v>
      </c>
      <c r="B35" s="30">
        <v>23007261</v>
      </c>
      <c r="C35" s="31">
        <v>94.54</v>
      </c>
      <c r="D35" s="31">
        <v>14.16</v>
      </c>
      <c r="E35" s="30"/>
      <c r="F35" s="54"/>
      <c r="G35" s="38">
        <v>8161</v>
      </c>
      <c r="H35" s="38">
        <v>66120</v>
      </c>
      <c r="I35" s="38">
        <v>28440</v>
      </c>
      <c r="J35" s="38"/>
      <c r="K35" s="34">
        <v>303.60000000000002</v>
      </c>
      <c r="L35" s="34">
        <v>306.7</v>
      </c>
      <c r="M35" s="34">
        <v>2578</v>
      </c>
      <c r="N35" s="38">
        <v>4256000</v>
      </c>
      <c r="O35" s="38">
        <v>15070</v>
      </c>
      <c r="P35" s="38">
        <v>1124000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56" t="s">
        <v>0</v>
      </c>
      <c r="B36" s="67"/>
      <c r="C36" s="47">
        <f>MIN(C33:C35)</f>
        <v>90.15</v>
      </c>
      <c r="D36" s="47">
        <f>MIN(D33:D35)</f>
        <v>14.16</v>
      </c>
      <c r="E36" s="47"/>
      <c r="F36" s="47"/>
      <c r="G36" s="143">
        <f>MIN(G33:G35)</f>
        <v>6511</v>
      </c>
      <c r="H36" s="143">
        <f>MIN(H33:H35)</f>
        <v>11200</v>
      </c>
      <c r="I36" s="143">
        <f>MIN(I33:I35)</f>
        <v>9002</v>
      </c>
      <c r="J36" s="143"/>
      <c r="K36" s="142">
        <f t="shared" ref="K36:P36" si="6">MIN(K33:K35)</f>
        <v>166.2</v>
      </c>
      <c r="L36" s="170">
        <f t="shared" si="6"/>
        <v>36.94</v>
      </c>
      <c r="M36" s="170">
        <f t="shared" si="6"/>
        <v>135.1</v>
      </c>
      <c r="N36" s="173">
        <f t="shared" si="6"/>
        <v>1196000</v>
      </c>
      <c r="O36" s="173">
        <f t="shared" si="6"/>
        <v>5713</v>
      </c>
      <c r="P36" s="143">
        <f t="shared" si="6"/>
        <v>185000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>
      <c r="A37" s="58" t="s">
        <v>1</v>
      </c>
      <c r="B37" s="68"/>
      <c r="C37" s="50">
        <f>MAX(C33:C35)</f>
        <v>98.7</v>
      </c>
      <c r="D37" s="50">
        <f>MAX(D33:D35)</f>
        <v>28.3</v>
      </c>
      <c r="E37" s="50"/>
      <c r="F37" s="50"/>
      <c r="G37" s="137">
        <f>MAX(G33:G35)</f>
        <v>14120</v>
      </c>
      <c r="H37" s="137">
        <f>MAX(H33:H35)</f>
        <v>66120</v>
      </c>
      <c r="I37" s="137">
        <f>MAX(I33:I35)</f>
        <v>28440</v>
      </c>
      <c r="J37" s="137"/>
      <c r="K37" s="136">
        <f t="shared" ref="K37:P37" si="7">MAX(K33:K35)</f>
        <v>303.60000000000002</v>
      </c>
      <c r="L37" s="171">
        <f t="shared" si="7"/>
        <v>306.7</v>
      </c>
      <c r="M37" s="171">
        <f t="shared" si="7"/>
        <v>2578</v>
      </c>
      <c r="N37" s="174">
        <f t="shared" si="7"/>
        <v>4256000</v>
      </c>
      <c r="O37" s="174">
        <f t="shared" si="7"/>
        <v>15070</v>
      </c>
      <c r="P37" s="137">
        <f t="shared" si="7"/>
        <v>1124000</v>
      </c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5.75" thickBot="1">
      <c r="A38" s="60" t="s">
        <v>2</v>
      </c>
      <c r="B38" s="69"/>
      <c r="C38" s="53">
        <f>MEDIAN(C33:C35)</f>
        <v>94.54</v>
      </c>
      <c r="D38" s="53">
        <f>MEDIAN(D33:D35)</f>
        <v>14.3</v>
      </c>
      <c r="E38" s="53"/>
      <c r="F38" s="53"/>
      <c r="G38" s="144">
        <f>MEDIAN(G33:G35)</f>
        <v>8161</v>
      </c>
      <c r="H38" s="144">
        <f>MEDIAN(H33:H35)</f>
        <v>27580</v>
      </c>
      <c r="I38" s="144">
        <f>MEDIAN(I33:I35)</f>
        <v>20330</v>
      </c>
      <c r="J38" s="144"/>
      <c r="K38" s="138">
        <f t="shared" ref="K38:P38" si="8">MEDIAN(K33:K35)</f>
        <v>234.9</v>
      </c>
      <c r="L38" s="172">
        <f t="shared" si="8"/>
        <v>124.4</v>
      </c>
      <c r="M38" s="172">
        <f t="shared" si="8"/>
        <v>860.8</v>
      </c>
      <c r="N38" s="175">
        <f t="shared" si="8"/>
        <v>1331000</v>
      </c>
      <c r="O38" s="175">
        <f t="shared" si="8"/>
        <v>13400</v>
      </c>
      <c r="P38" s="144">
        <f t="shared" si="8"/>
        <v>464500</v>
      </c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>
      <c r="C39" s="11"/>
      <c r="D39" s="11"/>
      <c r="E39" s="11"/>
      <c r="F39" s="11"/>
      <c r="G39" s="23"/>
      <c r="H39" s="23"/>
      <c r="I39" s="23"/>
      <c r="L39" s="11"/>
      <c r="M39" s="11"/>
      <c r="U39"/>
      <c r="V39"/>
      <c r="W39"/>
      <c r="X39"/>
      <c r="Y39"/>
      <c r="Z39"/>
      <c r="AA39"/>
      <c r="AB39"/>
      <c r="AC39"/>
    </row>
    <row r="40" spans="1:29">
      <c r="A40" s="12" t="s">
        <v>33</v>
      </c>
    </row>
    <row r="41" spans="1:29">
      <c r="A41" t="s">
        <v>34</v>
      </c>
    </row>
  </sheetData>
  <sheetProtection algorithmName="SHA-512" hashValue="PVECeBMcWz8vvqt1iQrk54+GNqoDKN4wEwohwMUk8gasMJ2Hv+3Xf5csATKsCPbtqPcE7vLjGEeQAs1lubFRuQ==" saltValue="kJSlhIaUyHFKBa6nXhB6dQ==" spinCount="100000" sheet="1" objects="1" scenarios="1"/>
  <sortState xmlns:xlrd2="http://schemas.microsoft.com/office/spreadsheetml/2017/richdata2" ref="A33:AG35">
    <sortCondition ref="A33:A3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65"/>
  <sheetViews>
    <sheetView showGridLines="0" zoomScale="80" zoomScaleNormal="80" workbookViewId="0">
      <selection activeCell="C54" sqref="C54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80" ht="120" customHeight="1">
      <c r="A1" s="13"/>
      <c r="B1" s="161" t="s">
        <v>165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>
      <c r="A2" s="179" t="s">
        <v>30</v>
      </c>
      <c r="B2" s="16"/>
      <c r="C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BL2"/>
      <c r="BY2" s="13"/>
      <c r="BZ2" s="13"/>
      <c r="CA2" s="13"/>
      <c r="CB2" s="13"/>
    </row>
    <row r="3" spans="1:80" ht="15.75" thickBot="1">
      <c r="A3" s="13"/>
      <c r="B3" s="16"/>
      <c r="P3" s="186"/>
      <c r="Q3" s="186"/>
      <c r="AJ3" s="15"/>
      <c r="AK3" s="15"/>
      <c r="AL3" s="15"/>
      <c r="AM3" s="15"/>
      <c r="AN3" s="15"/>
      <c r="AO3" s="15"/>
      <c r="AP3" s="15"/>
      <c r="AQ3" s="16"/>
      <c r="AR3" s="15"/>
      <c r="AS3" s="15"/>
      <c r="AT3" s="15"/>
      <c r="AU3" s="15"/>
      <c r="AV3" s="16"/>
      <c r="AW3" s="189"/>
      <c r="AX3" s="189"/>
      <c r="AY3" s="186"/>
      <c r="AZ3" s="15"/>
      <c r="BA3" s="186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3"/>
      <c r="BM3" s="13"/>
      <c r="BN3" s="13"/>
      <c r="BO3" s="13"/>
      <c r="BP3" s="13"/>
      <c r="BQ3" s="13"/>
      <c r="BR3" s="13"/>
      <c r="BS3" s="13"/>
      <c r="BT3" s="13"/>
    </row>
    <row r="4" spans="1:80" s="3" customFormat="1" ht="60" customHeight="1">
      <c r="A4" s="41" t="s">
        <v>6</v>
      </c>
      <c r="B4" s="42" t="s">
        <v>3</v>
      </c>
      <c r="C4" s="43" t="s">
        <v>39</v>
      </c>
      <c r="D4" s="43" t="s">
        <v>43</v>
      </c>
      <c r="E4" s="43" t="s">
        <v>44</v>
      </c>
      <c r="F4" s="43" t="s">
        <v>45</v>
      </c>
      <c r="G4" s="43" t="s">
        <v>46</v>
      </c>
      <c r="H4" s="43" t="s">
        <v>146</v>
      </c>
      <c r="I4" s="43" t="s">
        <v>160</v>
      </c>
      <c r="J4" s="43" t="s">
        <v>161</v>
      </c>
      <c r="P4" s="190"/>
      <c r="Q4" s="190"/>
      <c r="AJ4" s="191"/>
      <c r="AK4" s="191"/>
      <c r="AL4" s="191"/>
      <c r="AM4" s="191"/>
      <c r="AN4" s="191"/>
      <c r="AO4" s="191"/>
      <c r="AP4" s="191"/>
      <c r="AQ4" s="192"/>
      <c r="AR4" s="191"/>
      <c r="AS4" s="191"/>
      <c r="AT4" s="191"/>
      <c r="AU4" s="191"/>
      <c r="AV4" s="192"/>
      <c r="AW4" s="191"/>
      <c r="AX4" s="191"/>
      <c r="AY4" s="191"/>
      <c r="AZ4" s="191"/>
      <c r="BA4" s="191"/>
      <c r="BB4" s="191"/>
      <c r="BT4" s="191"/>
    </row>
    <row r="5" spans="1:80">
      <c r="A5" s="27" t="s">
        <v>167</v>
      </c>
      <c r="B5" s="30">
        <v>23005618</v>
      </c>
      <c r="C5" s="35">
        <v>88.85</v>
      </c>
      <c r="D5" s="36"/>
      <c r="E5" s="28" t="s">
        <v>171</v>
      </c>
      <c r="F5" s="28" t="s">
        <v>171</v>
      </c>
      <c r="G5" s="28"/>
      <c r="H5" s="28"/>
      <c r="I5" s="28" t="s">
        <v>171</v>
      </c>
      <c r="J5" s="35">
        <v>0.17</v>
      </c>
      <c r="K5" s="145"/>
      <c r="L5" s="145"/>
      <c r="M5" s="14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P5" s="13"/>
    </row>
    <row r="6" spans="1:80">
      <c r="A6" s="27" t="s">
        <v>166</v>
      </c>
      <c r="B6" s="30">
        <v>23007483</v>
      </c>
      <c r="C6" s="35">
        <v>90.3</v>
      </c>
      <c r="D6" s="29" t="s">
        <v>169</v>
      </c>
      <c r="E6" s="40">
        <v>4.7300000000000002E-2</v>
      </c>
      <c r="F6" s="196">
        <v>2.173E-3</v>
      </c>
      <c r="G6" s="40">
        <v>0.13930000000000001</v>
      </c>
      <c r="H6" s="32">
        <v>2.669</v>
      </c>
      <c r="I6" s="28"/>
      <c r="J6" s="29"/>
      <c r="K6" s="13"/>
      <c r="L6" s="145"/>
      <c r="M6" s="14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3"/>
      <c r="AG6" s="13"/>
      <c r="AH6" s="13"/>
      <c r="AI6" s="13"/>
      <c r="AJ6" s="13"/>
      <c r="AK6" s="13"/>
      <c r="AL6" s="13"/>
      <c r="AM6" s="14"/>
      <c r="AN6" s="13"/>
      <c r="AO6" s="13"/>
      <c r="AP6" s="13"/>
      <c r="AQ6" s="13"/>
      <c r="AR6" s="14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80">
      <c r="A7" s="27" t="s">
        <v>170</v>
      </c>
      <c r="B7" s="30">
        <v>23005579</v>
      </c>
      <c r="C7" s="35">
        <v>88.01</v>
      </c>
      <c r="D7" s="37">
        <v>2.669</v>
      </c>
      <c r="E7" s="33"/>
      <c r="F7" s="33"/>
      <c r="G7" s="33"/>
      <c r="H7" s="33"/>
      <c r="I7" s="28" t="s">
        <v>171</v>
      </c>
      <c r="J7" s="29" t="s">
        <v>171</v>
      </c>
      <c r="K7"/>
      <c r="L7" s="145"/>
      <c r="M7" s="145"/>
      <c r="N7" s="145"/>
      <c r="O7"/>
      <c r="P7"/>
      <c r="Q7"/>
      <c r="R7"/>
      <c r="S7"/>
      <c r="T7"/>
      <c r="U7"/>
      <c r="V7"/>
      <c r="W7"/>
      <c r="X7"/>
      <c r="Y7"/>
      <c r="Z7"/>
      <c r="AA7" s="182"/>
      <c r="AB7" s="182"/>
      <c r="AC7" s="183"/>
      <c r="AD7" s="13"/>
      <c r="AE7" s="1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P7" s="13"/>
      <c r="BQ7" s="13"/>
      <c r="BR7" s="13"/>
    </row>
    <row r="8" spans="1:80">
      <c r="A8" s="56" t="s">
        <v>0</v>
      </c>
      <c r="B8" s="74"/>
      <c r="C8" s="75">
        <f>MIN(C5:C7)</f>
        <v>88.01</v>
      </c>
      <c r="D8" s="75"/>
      <c r="E8" s="75"/>
      <c r="F8" s="75"/>
      <c r="G8" s="76"/>
      <c r="H8" s="76"/>
      <c r="I8" s="76"/>
      <c r="J8" s="76"/>
      <c r="K8" s="145"/>
      <c r="L8" s="145"/>
      <c r="M8" s="14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P8" s="13"/>
      <c r="BS8" s="145"/>
      <c r="BT8" s="145"/>
    </row>
    <row r="9" spans="1:80">
      <c r="A9" s="195" t="s">
        <v>1</v>
      </c>
      <c r="B9" s="77"/>
      <c r="C9" s="81">
        <f>MAX(C5:C7)</f>
        <v>90.3</v>
      </c>
      <c r="D9" s="81"/>
      <c r="E9" s="81"/>
      <c r="F9" s="81"/>
      <c r="G9" s="79"/>
      <c r="H9" s="79"/>
      <c r="I9" s="79"/>
      <c r="J9" s="79"/>
      <c r="K9" s="13"/>
      <c r="L9" s="145"/>
      <c r="M9" s="14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P9" s="13"/>
      <c r="BS9" s="145"/>
      <c r="BT9" s="145"/>
    </row>
    <row r="10" spans="1:80" ht="15.75" thickBot="1">
      <c r="A10" s="60" t="s">
        <v>2</v>
      </c>
      <c r="B10" s="193"/>
      <c r="C10" s="83">
        <f>MEDIAN(C5:C7)</f>
        <v>88.85</v>
      </c>
      <c r="D10" s="83"/>
      <c r="E10" s="83"/>
      <c r="F10" s="83"/>
      <c r="G10" s="82"/>
      <c r="H10" s="82"/>
      <c r="I10" s="82"/>
      <c r="J10" s="82"/>
      <c r="K10" s="145"/>
      <c r="L10" s="145"/>
      <c r="M10" s="14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P10" s="13"/>
      <c r="BS10" s="145"/>
      <c r="BT10" s="145"/>
    </row>
    <row r="11" spans="1:80">
      <c r="A11" s="13"/>
      <c r="B11" s="16"/>
      <c r="C11" s="15"/>
      <c r="N11" s="15"/>
      <c r="O11" s="186"/>
      <c r="P11" s="186"/>
      <c r="Q11" s="186"/>
      <c r="U11" s="124"/>
      <c r="BC11"/>
      <c r="BD11"/>
      <c r="BE11"/>
      <c r="BF11"/>
      <c r="BG11"/>
      <c r="BH11"/>
      <c r="BI11"/>
      <c r="BJ11"/>
      <c r="BK11"/>
      <c r="BL11"/>
      <c r="BT11" s="13"/>
      <c r="BW11" s="145"/>
      <c r="BX11" s="145"/>
    </row>
    <row r="12" spans="1:80" ht="15.75" thickBot="1">
      <c r="A12" s="13"/>
      <c r="B12" s="16"/>
      <c r="C12" s="15"/>
      <c r="N12" s="15"/>
      <c r="O12" s="15"/>
      <c r="P12" s="186"/>
      <c r="Q12" s="186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T12" s="13"/>
      <c r="BW12" s="145"/>
      <c r="BX12" s="145"/>
    </row>
    <row r="13" spans="1:80" ht="60" customHeight="1">
      <c r="A13" s="41" t="s">
        <v>5</v>
      </c>
      <c r="B13" s="42" t="s">
        <v>3</v>
      </c>
      <c r="C13" s="43" t="s">
        <v>39</v>
      </c>
      <c r="D13" s="43" t="s">
        <v>37</v>
      </c>
      <c r="E13" s="43" t="s">
        <v>38</v>
      </c>
      <c r="F13" s="43" t="s">
        <v>40</v>
      </c>
      <c r="G13" s="43" t="s">
        <v>106</v>
      </c>
      <c r="H13" s="43" t="s">
        <v>41</v>
      </c>
      <c r="I13" s="43" t="s">
        <v>145</v>
      </c>
      <c r="J13" s="43" t="s">
        <v>42</v>
      </c>
      <c r="K13" s="43" t="s">
        <v>107</v>
      </c>
      <c r="L13" s="43" t="s">
        <v>160</v>
      </c>
      <c r="M13" s="43" t="s">
        <v>161</v>
      </c>
      <c r="N13" s="13"/>
      <c r="O13" s="13"/>
      <c r="P13" s="145"/>
      <c r="Q13" s="1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T13" s="13"/>
      <c r="BW13" s="145"/>
      <c r="BX13" s="145"/>
    </row>
    <row r="14" spans="1:80" ht="15.75" customHeight="1">
      <c r="A14" s="27" t="s">
        <v>172</v>
      </c>
      <c r="B14" s="30">
        <v>23006858</v>
      </c>
      <c r="C14" s="35">
        <v>88.58</v>
      </c>
      <c r="D14" s="34">
        <v>19.899999999999999</v>
      </c>
      <c r="E14" s="35">
        <v>94.65</v>
      </c>
      <c r="F14" s="34">
        <v>123.7</v>
      </c>
      <c r="G14" s="34">
        <v>164.3</v>
      </c>
      <c r="H14" s="40">
        <v>0.29459999999999997</v>
      </c>
      <c r="I14" s="40">
        <v>0.91139999999999999</v>
      </c>
      <c r="J14" s="30">
        <v>9949</v>
      </c>
      <c r="K14" s="30">
        <v>2562</v>
      </c>
      <c r="L14" s="33"/>
      <c r="M14" s="35"/>
      <c r="N14" s="1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P14" s="13"/>
    </row>
    <row r="15" spans="1:80">
      <c r="A15" s="27" t="s">
        <v>172</v>
      </c>
      <c r="B15" s="30">
        <v>23005870</v>
      </c>
      <c r="C15" s="35">
        <v>88.97</v>
      </c>
      <c r="D15" s="29"/>
      <c r="E15" s="29"/>
      <c r="F15" s="29"/>
      <c r="G15" s="55"/>
      <c r="H15" s="28" t="s">
        <v>173</v>
      </c>
      <c r="I15" s="28" t="s">
        <v>173</v>
      </c>
      <c r="J15" s="28"/>
      <c r="K15" s="28"/>
      <c r="L15" s="28" t="s">
        <v>173</v>
      </c>
      <c r="M15" s="29" t="s">
        <v>173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P15" s="13"/>
    </row>
    <row r="16" spans="1:80">
      <c r="A16" s="27" t="s">
        <v>172</v>
      </c>
      <c r="B16" s="30">
        <v>23005584</v>
      </c>
      <c r="C16" s="35">
        <v>90.38</v>
      </c>
      <c r="D16" s="29"/>
      <c r="E16" s="29"/>
      <c r="F16" s="29"/>
      <c r="G16" s="55"/>
      <c r="H16" s="28" t="s">
        <v>171</v>
      </c>
      <c r="I16" s="28" t="s">
        <v>171</v>
      </c>
      <c r="J16" s="28"/>
      <c r="K16" s="28"/>
      <c r="L16" s="28" t="s">
        <v>171</v>
      </c>
      <c r="M16" s="29" t="s">
        <v>171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P16" s="13"/>
      <c r="BS16" s="145"/>
      <c r="BT16" s="145"/>
    </row>
    <row r="17" spans="1:68">
      <c r="A17" s="56" t="s">
        <v>0</v>
      </c>
      <c r="B17" s="74"/>
      <c r="C17" s="75">
        <f>MIN(C14:C16)</f>
        <v>88.58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P17" s="13"/>
    </row>
    <row r="18" spans="1:68">
      <c r="A18" s="195" t="s">
        <v>1</v>
      </c>
      <c r="B18" s="77"/>
      <c r="C18" s="81">
        <f>MAX(C14:C16)</f>
        <v>90.38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P18" s="13"/>
    </row>
    <row r="19" spans="1:68" ht="15.75" thickBot="1">
      <c r="A19" s="60" t="s">
        <v>2</v>
      </c>
      <c r="B19" s="69"/>
      <c r="C19" s="83">
        <f>MEDIAN(C14:C16)</f>
        <v>88.97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8">
      <c r="A20" s="2"/>
      <c r="B20" s="16"/>
      <c r="C20" s="1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8" ht="15.75" thickBot="1">
      <c r="BB21"/>
      <c r="BC21"/>
      <c r="BD21"/>
      <c r="BE21"/>
      <c r="BF21"/>
      <c r="BG21"/>
      <c r="BH21"/>
      <c r="BI21"/>
      <c r="BJ21"/>
      <c r="BK21"/>
      <c r="BL21"/>
    </row>
    <row r="22" spans="1:68" ht="60" customHeight="1">
      <c r="A22" s="66" t="s">
        <v>4</v>
      </c>
      <c r="B22" s="42" t="s">
        <v>3</v>
      </c>
      <c r="C22" s="43" t="s">
        <v>39</v>
      </c>
      <c r="D22" s="43" t="s">
        <v>160</v>
      </c>
      <c r="E22" s="43" t="s">
        <v>161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8">
      <c r="A23" s="27" t="s">
        <v>177</v>
      </c>
      <c r="B23" s="30">
        <v>23004842</v>
      </c>
      <c r="C23" s="35">
        <v>88.31</v>
      </c>
      <c r="D23" s="29" t="s">
        <v>171</v>
      </c>
      <c r="E23" s="29" t="s">
        <v>171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8">
      <c r="BC24"/>
      <c r="BD24"/>
      <c r="BE24"/>
      <c r="BF24"/>
      <c r="BG24"/>
      <c r="BH24"/>
      <c r="BI24"/>
      <c r="BJ24"/>
      <c r="BK24"/>
      <c r="BL24"/>
    </row>
    <row r="25" spans="1:68" ht="15.75" thickBot="1">
      <c r="BC25"/>
      <c r="BD25"/>
      <c r="BE25"/>
      <c r="BF25"/>
      <c r="BG25"/>
      <c r="BH25"/>
      <c r="BI25"/>
      <c r="BJ25"/>
      <c r="BK25"/>
      <c r="BL25"/>
    </row>
    <row r="26" spans="1:68" ht="60" customHeight="1">
      <c r="A26" s="66" t="s">
        <v>144</v>
      </c>
      <c r="B26" s="42" t="s">
        <v>3</v>
      </c>
      <c r="C26" s="43" t="s">
        <v>47</v>
      </c>
      <c r="D26" s="43" t="s">
        <v>74</v>
      </c>
      <c r="E26" s="43" t="s">
        <v>75</v>
      </c>
      <c r="F26" s="43" t="s">
        <v>76</v>
      </c>
      <c r="G26" s="43" t="s">
        <v>109</v>
      </c>
      <c r="H26" s="43" t="s">
        <v>77</v>
      </c>
      <c r="I26" s="43" t="s">
        <v>78</v>
      </c>
      <c r="J26" s="43" t="s">
        <v>79</v>
      </c>
      <c r="K26" s="43" t="s">
        <v>80</v>
      </c>
      <c r="L26" s="43" t="s">
        <v>81</v>
      </c>
      <c r="M26" s="43" t="s">
        <v>82</v>
      </c>
      <c r="N26" s="43" t="s">
        <v>83</v>
      </c>
      <c r="O26" s="43" t="s">
        <v>84</v>
      </c>
      <c r="P26" s="43" t="s">
        <v>85</v>
      </c>
      <c r="Q26" s="84" t="s">
        <v>86</v>
      </c>
      <c r="R26" s="84" t="s">
        <v>87</v>
      </c>
      <c r="S26" s="84" t="s">
        <v>88</v>
      </c>
      <c r="T26" s="84" t="s">
        <v>89</v>
      </c>
      <c r="U26" s="84" t="s">
        <v>90</v>
      </c>
      <c r="V26" s="84" t="s">
        <v>91</v>
      </c>
      <c r="W26" s="43" t="s">
        <v>127</v>
      </c>
      <c r="X26" s="43" t="s">
        <v>128</v>
      </c>
      <c r="Y26" s="43" t="s">
        <v>129</v>
      </c>
      <c r="Z26" s="43" t="s">
        <v>130</v>
      </c>
      <c r="AA26" s="43" t="s">
        <v>131</v>
      </c>
      <c r="AB26" s="43" t="s">
        <v>132</v>
      </c>
      <c r="AC26" s="43" t="s">
        <v>133</v>
      </c>
      <c r="AD26" s="43" t="s">
        <v>134</v>
      </c>
      <c r="AE26" s="43" t="s">
        <v>135</v>
      </c>
      <c r="AF26" s="43" t="s">
        <v>136</v>
      </c>
      <c r="AG26" s="43" t="s">
        <v>137</v>
      </c>
      <c r="AH26" s="43" t="s">
        <v>138</v>
      </c>
      <c r="AI26" s="43" t="s">
        <v>139</v>
      </c>
      <c r="AJ26" s="43" t="s">
        <v>140</v>
      </c>
      <c r="AK26" s="43" t="s">
        <v>141</v>
      </c>
      <c r="AL26" s="43" t="s">
        <v>142</v>
      </c>
      <c r="AM26" s="43" t="s">
        <v>143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8">
      <c r="A27" s="27" t="s">
        <v>179</v>
      </c>
      <c r="B27" s="30">
        <v>23007253</v>
      </c>
      <c r="C27" s="35">
        <v>92.31</v>
      </c>
      <c r="D27" s="35" t="s">
        <v>180</v>
      </c>
      <c r="E27" s="35" t="s">
        <v>180</v>
      </c>
      <c r="F27" s="35" t="s">
        <v>181</v>
      </c>
      <c r="G27" s="35" t="s">
        <v>181</v>
      </c>
      <c r="H27" s="35">
        <v>44.01</v>
      </c>
      <c r="I27" s="35">
        <v>30.57</v>
      </c>
      <c r="J27" s="35">
        <v>27.68</v>
      </c>
      <c r="K27" s="35">
        <v>58.25</v>
      </c>
      <c r="L27" s="35" t="s">
        <v>182</v>
      </c>
      <c r="M27" s="35">
        <v>318</v>
      </c>
      <c r="N27" s="35">
        <v>13</v>
      </c>
      <c r="O27" s="35">
        <v>14.42</v>
      </c>
      <c r="P27" s="35">
        <v>27.4</v>
      </c>
      <c r="Q27" s="35">
        <v>27.24</v>
      </c>
      <c r="R27" s="35" t="s">
        <v>182</v>
      </c>
      <c r="S27" s="35" t="s">
        <v>182</v>
      </c>
      <c r="T27" s="35" t="s">
        <v>182</v>
      </c>
      <c r="U27" s="35" t="s">
        <v>182</v>
      </c>
      <c r="V27" s="35" t="s">
        <v>183</v>
      </c>
      <c r="W27" s="35" t="s">
        <v>182</v>
      </c>
      <c r="X27" s="35" t="s">
        <v>182</v>
      </c>
      <c r="Y27" s="35" t="s">
        <v>182</v>
      </c>
      <c r="Z27" s="35" t="s">
        <v>182</v>
      </c>
      <c r="AA27" s="35" t="s">
        <v>182</v>
      </c>
      <c r="AB27" s="35" t="s">
        <v>182</v>
      </c>
      <c r="AC27" s="35" t="s">
        <v>182</v>
      </c>
      <c r="AD27" s="35" t="s">
        <v>182</v>
      </c>
      <c r="AE27" s="35" t="s">
        <v>182</v>
      </c>
      <c r="AF27" s="35" t="s">
        <v>182</v>
      </c>
      <c r="AG27" s="35" t="s">
        <v>182</v>
      </c>
      <c r="AH27" s="35" t="s">
        <v>182</v>
      </c>
      <c r="AI27" s="35" t="s">
        <v>182</v>
      </c>
      <c r="AJ27" s="35" t="s">
        <v>182</v>
      </c>
      <c r="AK27" s="35" t="s">
        <v>182</v>
      </c>
      <c r="AL27" s="35" t="s">
        <v>182</v>
      </c>
      <c r="AM27" s="35" t="s">
        <v>182</v>
      </c>
      <c r="AN27" s="18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8">
      <c r="BC28"/>
      <c r="BD28"/>
      <c r="BE28"/>
      <c r="BF28"/>
      <c r="BG28"/>
      <c r="BH28"/>
      <c r="BI28"/>
      <c r="BJ28"/>
      <c r="BK28"/>
      <c r="BL28"/>
    </row>
    <row r="29" spans="1:68" ht="15.75" thickBot="1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BI29"/>
      <c r="BJ29"/>
      <c r="BK29"/>
      <c r="BL29"/>
    </row>
    <row r="30" spans="1:68" s="2" customFormat="1" ht="60" customHeight="1">
      <c r="A30" s="41" t="s">
        <v>67</v>
      </c>
      <c r="B30" s="42" t="s">
        <v>3</v>
      </c>
      <c r="C30" s="43" t="s">
        <v>39</v>
      </c>
      <c r="D30" s="43" t="s">
        <v>50</v>
      </c>
      <c r="E30" s="43" t="s">
        <v>148</v>
      </c>
      <c r="F30" s="43" t="s">
        <v>149</v>
      </c>
      <c r="G30" s="43" t="s">
        <v>150</v>
      </c>
      <c r="H30" s="43" t="s">
        <v>151</v>
      </c>
      <c r="I30" s="43" t="s">
        <v>152</v>
      </c>
      <c r="J30" s="43" t="s">
        <v>153</v>
      </c>
      <c r="K30" s="43" t="s">
        <v>154</v>
      </c>
      <c r="L30" s="43" t="s">
        <v>155</v>
      </c>
      <c r="M30" s="43" t="s">
        <v>156</v>
      </c>
      <c r="N30" s="43" t="s">
        <v>157</v>
      </c>
      <c r="O30" s="43" t="s">
        <v>158</v>
      </c>
      <c r="P30" s="43" t="s">
        <v>159</v>
      </c>
      <c r="Q30" s="43" t="s">
        <v>43</v>
      </c>
      <c r="R30" s="43" t="s">
        <v>44</v>
      </c>
      <c r="S30" s="43" t="s">
        <v>45</v>
      </c>
      <c r="T30" s="43" t="s">
        <v>46</v>
      </c>
      <c r="U30" s="43" t="s">
        <v>146</v>
      </c>
      <c r="V30" s="43" t="s">
        <v>74</v>
      </c>
      <c r="W30" s="43" t="s">
        <v>75</v>
      </c>
      <c r="X30" s="43" t="s">
        <v>76</v>
      </c>
      <c r="Y30" s="43" t="s">
        <v>109</v>
      </c>
      <c r="Z30" s="43" t="s">
        <v>77</v>
      </c>
      <c r="AA30" s="43" t="s">
        <v>78</v>
      </c>
      <c r="AB30" s="43" t="s">
        <v>79</v>
      </c>
      <c r="AC30" s="43" t="s">
        <v>80</v>
      </c>
      <c r="AD30" s="43" t="s">
        <v>81</v>
      </c>
      <c r="AE30" s="43" t="s">
        <v>82</v>
      </c>
      <c r="AF30" s="43" t="s">
        <v>83</v>
      </c>
      <c r="AG30" s="43" t="s">
        <v>84</v>
      </c>
      <c r="AH30" s="43" t="s">
        <v>85</v>
      </c>
      <c r="AI30" s="84" t="s">
        <v>86</v>
      </c>
      <c r="AJ30" s="84" t="s">
        <v>87</v>
      </c>
      <c r="AK30" s="84" t="s">
        <v>88</v>
      </c>
      <c r="AL30" s="84" t="s">
        <v>89</v>
      </c>
      <c r="AM30" s="84" t="s">
        <v>90</v>
      </c>
      <c r="AN30" s="84" t="s">
        <v>91</v>
      </c>
      <c r="AO30" s="43" t="s">
        <v>127</v>
      </c>
      <c r="AP30" s="43" t="s">
        <v>128</v>
      </c>
      <c r="AQ30" s="43" t="s">
        <v>129</v>
      </c>
      <c r="AR30" s="43" t="s">
        <v>130</v>
      </c>
      <c r="AS30" s="43" t="s">
        <v>131</v>
      </c>
      <c r="AT30" s="43" t="s">
        <v>132</v>
      </c>
      <c r="AU30" s="43" t="s">
        <v>133</v>
      </c>
      <c r="AV30" s="43" t="s">
        <v>134</v>
      </c>
      <c r="AW30" s="43" t="s">
        <v>135</v>
      </c>
      <c r="AX30" s="43" t="s">
        <v>136</v>
      </c>
      <c r="AY30" s="43" t="s">
        <v>137</v>
      </c>
      <c r="AZ30" s="43" t="s">
        <v>138</v>
      </c>
      <c r="BA30" s="43" t="s">
        <v>139</v>
      </c>
      <c r="BB30" s="43" t="s">
        <v>140</v>
      </c>
      <c r="BC30" s="43" t="s">
        <v>141</v>
      </c>
      <c r="BD30" s="43" t="s">
        <v>142</v>
      </c>
      <c r="BE30" s="43" t="s">
        <v>143</v>
      </c>
      <c r="BF30" s="43" t="s">
        <v>162</v>
      </c>
      <c r="BG30" s="43" t="s">
        <v>186</v>
      </c>
      <c r="BH30" s="43" t="s">
        <v>187</v>
      </c>
      <c r="BI30" s="43" t="s">
        <v>188</v>
      </c>
      <c r="BJ30" s="43" t="s">
        <v>189</v>
      </c>
      <c r="BK30" s="43" t="s">
        <v>190</v>
      </c>
      <c r="BL30" s="43" t="s">
        <v>191</v>
      </c>
      <c r="BM30" s="43" t="s">
        <v>192</v>
      </c>
      <c r="BN30" s="43" t="s">
        <v>160</v>
      </c>
      <c r="BO30" s="43" t="s">
        <v>161</v>
      </c>
    </row>
    <row r="31" spans="1:68" ht="15" customHeight="1">
      <c r="A31" s="85" t="s">
        <v>196</v>
      </c>
      <c r="B31" s="30">
        <v>23007839</v>
      </c>
      <c r="C31" s="35">
        <v>91.32</v>
      </c>
      <c r="D31" s="28"/>
      <c r="E31" s="30"/>
      <c r="F31" s="28"/>
      <c r="G31" s="29"/>
      <c r="H31" s="38"/>
      <c r="I31" s="35"/>
      <c r="J31" s="29"/>
      <c r="K31" s="29"/>
      <c r="L31" s="37"/>
      <c r="M31" s="29"/>
      <c r="N31" s="29"/>
      <c r="O31" s="36"/>
      <c r="P31" s="87"/>
      <c r="Q31" s="87"/>
      <c r="R31" s="87"/>
      <c r="S31" s="87"/>
      <c r="T31" s="87"/>
      <c r="U31" s="87"/>
      <c r="V31" s="87" t="s">
        <v>180</v>
      </c>
      <c r="W31" s="87" t="s">
        <v>180</v>
      </c>
      <c r="X31" s="87" t="s">
        <v>181</v>
      </c>
      <c r="Y31" s="87" t="s">
        <v>181</v>
      </c>
      <c r="Z31" s="87" t="s">
        <v>197</v>
      </c>
      <c r="AA31" s="87" t="s">
        <v>198</v>
      </c>
      <c r="AB31" s="87" t="s">
        <v>197</v>
      </c>
      <c r="AC31" s="128">
        <v>0</v>
      </c>
      <c r="AD31" s="87" t="s">
        <v>182</v>
      </c>
      <c r="AE31" s="87" t="s">
        <v>199</v>
      </c>
      <c r="AF31" s="87" t="s">
        <v>200</v>
      </c>
      <c r="AG31" s="87" t="s">
        <v>182</v>
      </c>
      <c r="AH31" s="128">
        <v>0</v>
      </c>
      <c r="AI31" s="122">
        <v>8.31</v>
      </c>
      <c r="AJ31" s="122">
        <v>5.8</v>
      </c>
      <c r="AK31" s="121">
        <v>10.71</v>
      </c>
      <c r="AL31" s="87" t="s">
        <v>182</v>
      </c>
      <c r="AM31" s="121">
        <v>36.26</v>
      </c>
      <c r="AN31" s="87" t="s">
        <v>183</v>
      </c>
      <c r="AO31" s="87" t="s">
        <v>182</v>
      </c>
      <c r="AP31" s="87" t="s">
        <v>182</v>
      </c>
      <c r="AQ31" s="87" t="s">
        <v>182</v>
      </c>
      <c r="AR31" s="87" t="s">
        <v>182</v>
      </c>
      <c r="AS31" s="87" t="s">
        <v>182</v>
      </c>
      <c r="AT31" s="87" t="s">
        <v>182</v>
      </c>
      <c r="AU31" s="87" t="s">
        <v>182</v>
      </c>
      <c r="AV31" s="87" t="s">
        <v>182</v>
      </c>
      <c r="AW31" s="87" t="s">
        <v>182</v>
      </c>
      <c r="AX31" s="87" t="s">
        <v>182</v>
      </c>
      <c r="AY31" s="87" t="s">
        <v>182</v>
      </c>
      <c r="AZ31" s="87" t="s">
        <v>182</v>
      </c>
      <c r="BA31" s="87" t="s">
        <v>182</v>
      </c>
      <c r="BB31" s="87" t="s">
        <v>182</v>
      </c>
      <c r="BC31" s="87" t="s">
        <v>182</v>
      </c>
      <c r="BD31" s="87" t="s">
        <v>182</v>
      </c>
      <c r="BE31" s="87" t="s">
        <v>182</v>
      </c>
      <c r="BF31" s="86"/>
      <c r="BG31" s="32"/>
      <c r="BH31" s="154"/>
      <c r="BI31" s="29"/>
      <c r="BJ31" s="28"/>
      <c r="BK31" s="28"/>
      <c r="BL31" s="28"/>
      <c r="BM31" s="28"/>
      <c r="BN31" s="31"/>
      <c r="BO31" s="30"/>
    </row>
    <row r="32" spans="1:68" ht="15" customHeight="1">
      <c r="A32" s="85" t="s">
        <v>208</v>
      </c>
      <c r="B32" s="30">
        <v>23005879</v>
      </c>
      <c r="C32" s="35">
        <v>36.049999999999997</v>
      </c>
      <c r="D32" s="30"/>
      <c r="E32" s="28"/>
      <c r="F32" s="28"/>
      <c r="G32" s="37"/>
      <c r="H32" s="29"/>
      <c r="I32" s="29"/>
      <c r="J32" s="29"/>
      <c r="K32" s="29"/>
      <c r="L32" s="29"/>
      <c r="M32" s="29"/>
      <c r="N32" s="29"/>
      <c r="O32" s="36"/>
      <c r="P32" s="87"/>
      <c r="Q32" s="87"/>
      <c r="R32" s="87"/>
      <c r="S32" s="87"/>
      <c r="T32" s="87"/>
      <c r="U32" s="87"/>
      <c r="V32" s="128"/>
      <c r="W32" s="87"/>
      <c r="X32" s="88"/>
      <c r="Y32" s="87"/>
      <c r="Z32" s="121"/>
      <c r="AA32" s="88"/>
      <c r="AB32" s="87"/>
      <c r="AC32" s="87"/>
      <c r="AD32" s="122"/>
      <c r="AE32" s="88"/>
      <c r="AF32" s="121"/>
      <c r="AG32" s="87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121">
        <v>95.96</v>
      </c>
      <c r="BG32" s="32"/>
      <c r="BH32" s="55"/>
      <c r="BI32" s="29"/>
      <c r="BJ32" s="28"/>
      <c r="BK32" s="28"/>
      <c r="BL32" s="28"/>
      <c r="BM32" s="30"/>
      <c r="BN32" s="28" t="s">
        <v>171</v>
      </c>
      <c r="BO32" s="54" t="s">
        <v>171</v>
      </c>
    </row>
    <row r="33" spans="1:67" ht="15" customHeight="1">
      <c r="A33" s="85" t="s">
        <v>208</v>
      </c>
      <c r="B33" s="30">
        <v>23005664</v>
      </c>
      <c r="C33" s="35">
        <v>34.97</v>
      </c>
      <c r="D33" s="30"/>
      <c r="E33" s="28"/>
      <c r="F33" s="28"/>
      <c r="G33" s="37"/>
      <c r="H33" s="35"/>
      <c r="I33" s="29"/>
      <c r="J33" s="29"/>
      <c r="K33" s="35"/>
      <c r="L33" s="29"/>
      <c r="M33" s="29"/>
      <c r="N33" s="29"/>
      <c r="O33" s="36"/>
      <c r="P33" s="87"/>
      <c r="Q33" s="87"/>
      <c r="R33" s="87"/>
      <c r="S33" s="87"/>
      <c r="T33" s="87"/>
      <c r="U33" s="87"/>
      <c r="V33" s="128"/>
      <c r="W33" s="87"/>
      <c r="X33" s="88"/>
      <c r="Y33" s="87"/>
      <c r="Z33" s="121"/>
      <c r="AA33" s="88"/>
      <c r="AB33" s="87"/>
      <c r="AC33" s="87"/>
      <c r="AD33" s="122"/>
      <c r="AE33" s="88"/>
      <c r="AF33" s="121"/>
      <c r="AG33" s="87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121">
        <v>95.93</v>
      </c>
      <c r="BG33" s="32"/>
      <c r="BH33" s="154"/>
      <c r="BI33" s="29"/>
      <c r="BJ33" s="28"/>
      <c r="BK33" s="28"/>
      <c r="BL33" s="28"/>
      <c r="BM33" s="33"/>
      <c r="BN33" s="28" t="s">
        <v>171</v>
      </c>
      <c r="BO33" s="54" t="s">
        <v>171</v>
      </c>
    </row>
    <row r="34" spans="1:67" ht="15" customHeight="1">
      <c r="A34" s="85" t="s">
        <v>208</v>
      </c>
      <c r="B34" s="30">
        <v>23005649</v>
      </c>
      <c r="C34" s="35">
        <v>44.16</v>
      </c>
      <c r="D34" s="30"/>
      <c r="E34" s="28"/>
      <c r="F34" s="31"/>
      <c r="G34" s="34"/>
      <c r="H34" s="37"/>
      <c r="I34" s="29"/>
      <c r="J34" s="29"/>
      <c r="K34" s="29"/>
      <c r="L34" s="29"/>
      <c r="M34" s="29"/>
      <c r="N34" s="29"/>
      <c r="O34" s="36"/>
      <c r="P34" s="87"/>
      <c r="Q34" s="87"/>
      <c r="R34" s="87"/>
      <c r="S34" s="87"/>
      <c r="T34" s="87"/>
      <c r="U34" s="87"/>
      <c r="V34" s="128"/>
      <c r="W34" s="87"/>
      <c r="X34" s="88"/>
      <c r="Y34" s="87"/>
      <c r="Z34" s="121"/>
      <c r="AA34" s="88"/>
      <c r="AB34" s="87"/>
      <c r="AC34" s="87"/>
      <c r="AD34" s="122"/>
      <c r="AE34" s="88"/>
      <c r="AF34" s="121"/>
      <c r="AG34" s="87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121">
        <v>95.56</v>
      </c>
      <c r="BG34" s="32"/>
      <c r="BH34" s="154"/>
      <c r="BI34" s="29"/>
      <c r="BJ34" s="28"/>
      <c r="BK34" s="28"/>
      <c r="BL34" s="28"/>
      <c r="BM34" s="33"/>
      <c r="BN34" s="28" t="s">
        <v>171</v>
      </c>
      <c r="BO34" s="54" t="s">
        <v>171</v>
      </c>
    </row>
    <row r="35" spans="1:67" ht="15" customHeight="1">
      <c r="A35" s="85" t="s">
        <v>203</v>
      </c>
      <c r="B35" s="30">
        <v>23007255</v>
      </c>
      <c r="C35" s="35">
        <v>91.38</v>
      </c>
      <c r="D35" s="31">
        <v>63.98</v>
      </c>
      <c r="E35" s="31"/>
      <c r="F35" s="28"/>
      <c r="G35" s="29"/>
      <c r="H35" s="38"/>
      <c r="I35" s="29"/>
      <c r="J35" s="29"/>
      <c r="K35" s="35"/>
      <c r="L35" s="34"/>
      <c r="M35" s="129"/>
      <c r="N35" s="87"/>
      <c r="O35" s="86"/>
      <c r="P35" s="87"/>
      <c r="Q35" s="127">
        <v>0.44719999999999999</v>
      </c>
      <c r="R35" s="127">
        <v>0.1217</v>
      </c>
      <c r="S35" s="194">
        <v>3.5739999999999999E-3</v>
      </c>
      <c r="T35" s="87" t="s">
        <v>204</v>
      </c>
      <c r="U35" s="87" t="s">
        <v>205</v>
      </c>
      <c r="V35" s="86"/>
      <c r="W35" s="121"/>
      <c r="X35" s="121"/>
      <c r="Y35" s="87"/>
      <c r="Z35" s="121"/>
      <c r="AA35" s="86"/>
      <c r="AB35" s="86"/>
      <c r="AC35" s="86"/>
      <c r="AD35" s="86"/>
      <c r="AE35" s="86"/>
      <c r="AF35" s="86"/>
      <c r="AG35" s="86"/>
      <c r="AH35" s="87"/>
      <c r="AI35" s="87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32"/>
      <c r="BH35" s="154"/>
      <c r="BI35" s="37"/>
      <c r="BJ35" s="28"/>
      <c r="BK35" s="28"/>
      <c r="BL35" s="28"/>
      <c r="BM35" s="28"/>
      <c r="BN35" s="28"/>
      <c r="BO35" s="54"/>
    </row>
    <row r="36" spans="1:67" ht="15" customHeight="1">
      <c r="A36" s="85" t="s">
        <v>193</v>
      </c>
      <c r="B36" s="30">
        <v>23007881</v>
      </c>
      <c r="C36" s="38"/>
      <c r="D36" s="28"/>
      <c r="E36" s="28" t="s">
        <v>194</v>
      </c>
      <c r="F36" s="28" t="s">
        <v>195</v>
      </c>
      <c r="G36" s="29" t="s">
        <v>195</v>
      </c>
      <c r="H36" s="29" t="s">
        <v>195</v>
      </c>
      <c r="I36" s="29" t="s">
        <v>194</v>
      </c>
      <c r="J36" s="29" t="s">
        <v>195</v>
      </c>
      <c r="K36" s="29" t="s">
        <v>195</v>
      </c>
      <c r="L36" s="29" t="s">
        <v>195</v>
      </c>
      <c r="M36" s="29" t="s">
        <v>195</v>
      </c>
      <c r="N36" s="29" t="s">
        <v>195</v>
      </c>
      <c r="O36" s="29" t="s">
        <v>195</v>
      </c>
      <c r="P36" s="87" t="s">
        <v>195</v>
      </c>
      <c r="Q36" s="87"/>
      <c r="R36" s="87"/>
      <c r="S36" s="87"/>
      <c r="T36" s="87"/>
      <c r="U36" s="87"/>
      <c r="V36" s="128"/>
      <c r="W36" s="87"/>
      <c r="X36" s="88"/>
      <c r="Y36" s="87"/>
      <c r="Z36" s="121"/>
      <c r="AA36" s="88"/>
      <c r="AB36" s="87"/>
      <c r="AC36" s="87"/>
      <c r="AD36" s="122"/>
      <c r="AE36" s="88"/>
      <c r="AF36" s="121"/>
      <c r="AG36" s="87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39"/>
      <c r="BH36" s="154"/>
      <c r="BI36" s="29"/>
      <c r="BJ36" s="28"/>
      <c r="BK36" s="28"/>
      <c r="BL36" s="28"/>
      <c r="BM36" s="28"/>
      <c r="BN36" s="31"/>
      <c r="BO36" s="30"/>
    </row>
    <row r="37" spans="1:67" ht="15" customHeight="1">
      <c r="A37" s="85" t="s">
        <v>201</v>
      </c>
      <c r="B37" s="30">
        <v>23007839</v>
      </c>
      <c r="C37" s="35">
        <v>92.98</v>
      </c>
      <c r="D37" s="28"/>
      <c r="E37" s="28"/>
      <c r="F37" s="28"/>
      <c r="G37" s="29"/>
      <c r="H37" s="38"/>
      <c r="I37" s="35"/>
      <c r="J37" s="35"/>
      <c r="K37" s="29"/>
      <c r="L37" s="38"/>
      <c r="M37" s="38"/>
      <c r="N37" s="34"/>
      <c r="O37" s="36"/>
      <c r="P37" s="87"/>
      <c r="Q37" s="86"/>
      <c r="R37" s="86"/>
      <c r="S37" s="87"/>
      <c r="T37" s="87"/>
      <c r="U37" s="87"/>
      <c r="V37" s="87" t="s">
        <v>180</v>
      </c>
      <c r="W37" s="87" t="s">
        <v>180</v>
      </c>
      <c r="X37" s="87" t="s">
        <v>181</v>
      </c>
      <c r="Y37" s="87" t="s">
        <v>181</v>
      </c>
      <c r="Z37" s="87" t="s">
        <v>197</v>
      </c>
      <c r="AA37" s="87" t="s">
        <v>198</v>
      </c>
      <c r="AB37" s="87" t="s">
        <v>197</v>
      </c>
      <c r="AC37" s="128">
        <v>0</v>
      </c>
      <c r="AD37" s="87" t="s">
        <v>182</v>
      </c>
      <c r="AE37" s="87" t="s">
        <v>199</v>
      </c>
      <c r="AF37" s="87" t="s">
        <v>200</v>
      </c>
      <c r="AG37" s="87" t="s">
        <v>182</v>
      </c>
      <c r="AH37" s="128">
        <v>0</v>
      </c>
      <c r="AI37" s="87" t="s">
        <v>182</v>
      </c>
      <c r="AJ37" s="87" t="s">
        <v>182</v>
      </c>
      <c r="AK37" s="87" t="s">
        <v>182</v>
      </c>
      <c r="AL37" s="87" t="s">
        <v>182</v>
      </c>
      <c r="AM37" s="87" t="s">
        <v>182</v>
      </c>
      <c r="AN37" s="87" t="s">
        <v>183</v>
      </c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39"/>
      <c r="BH37" s="154"/>
      <c r="BI37" s="37"/>
      <c r="BJ37" s="28"/>
      <c r="BK37" s="28"/>
      <c r="BL37" s="28"/>
      <c r="BM37" s="28"/>
      <c r="BN37" s="28"/>
      <c r="BO37" s="28"/>
    </row>
    <row r="38" spans="1:67" ht="15" customHeight="1">
      <c r="A38" s="85" t="s">
        <v>206</v>
      </c>
      <c r="B38" s="30">
        <v>23005888</v>
      </c>
      <c r="C38" s="35">
        <v>89.81</v>
      </c>
      <c r="D38" s="30"/>
      <c r="E38" s="28"/>
      <c r="F38" s="28"/>
      <c r="G38" s="37"/>
      <c r="H38" s="35"/>
      <c r="I38" s="29"/>
      <c r="J38" s="29"/>
      <c r="K38" s="29"/>
      <c r="L38" s="29"/>
      <c r="M38" s="29"/>
      <c r="N38" s="29"/>
      <c r="O38" s="36"/>
      <c r="P38" s="87"/>
      <c r="Q38" s="87"/>
      <c r="R38" s="87"/>
      <c r="S38" s="87"/>
      <c r="T38" s="87"/>
      <c r="U38" s="87"/>
      <c r="V38" s="128"/>
      <c r="W38" s="87"/>
      <c r="X38" s="88"/>
      <c r="Y38" s="87"/>
      <c r="Z38" s="121"/>
      <c r="AA38" s="88"/>
      <c r="AB38" s="87"/>
      <c r="AC38" s="87"/>
      <c r="AD38" s="122"/>
      <c r="AE38" s="88"/>
      <c r="AF38" s="121"/>
      <c r="AG38" s="87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32"/>
      <c r="BH38" s="55"/>
      <c r="BI38" s="29"/>
      <c r="BJ38" s="28"/>
      <c r="BK38" s="28"/>
      <c r="BL38" s="28"/>
      <c r="BM38" s="33"/>
      <c r="BN38" s="28" t="s">
        <v>171</v>
      </c>
      <c r="BO38" s="54">
        <v>0.74</v>
      </c>
    </row>
    <row r="39" spans="1:67" ht="15" customHeight="1">
      <c r="A39" s="85" t="s">
        <v>206</v>
      </c>
      <c r="B39" s="30">
        <v>23005471</v>
      </c>
      <c r="C39" s="35">
        <v>90.81</v>
      </c>
      <c r="D39" s="30"/>
      <c r="E39" s="31"/>
      <c r="F39" s="31"/>
      <c r="G39" s="34"/>
      <c r="H39" s="34"/>
      <c r="I39" s="29"/>
      <c r="J39" s="29"/>
      <c r="K39" s="29"/>
      <c r="L39" s="29"/>
      <c r="M39" s="29"/>
      <c r="N39" s="29"/>
      <c r="O39" s="36"/>
      <c r="P39" s="87"/>
      <c r="Q39" s="87"/>
      <c r="R39" s="87"/>
      <c r="S39" s="87"/>
      <c r="T39" s="87"/>
      <c r="U39" s="87"/>
      <c r="V39" s="128"/>
      <c r="W39" s="87"/>
      <c r="X39" s="88"/>
      <c r="Y39" s="87"/>
      <c r="Z39" s="121"/>
      <c r="AA39" s="88"/>
      <c r="AB39" s="87"/>
      <c r="AC39" s="87"/>
      <c r="AD39" s="122"/>
      <c r="AE39" s="88"/>
      <c r="AF39" s="121"/>
      <c r="AG39" s="87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32"/>
      <c r="BH39" s="154"/>
      <c r="BI39" s="29"/>
      <c r="BJ39" s="28"/>
      <c r="BK39" s="28"/>
      <c r="BL39" s="28"/>
      <c r="BM39" s="33"/>
      <c r="BN39" s="28" t="s">
        <v>173</v>
      </c>
      <c r="BO39" s="54">
        <v>0.23</v>
      </c>
    </row>
    <row r="40" spans="1:67" ht="15" customHeight="1">
      <c r="A40" s="85" t="s">
        <v>206</v>
      </c>
      <c r="B40" s="30">
        <v>23005318</v>
      </c>
      <c r="C40" s="35">
        <v>89.7</v>
      </c>
      <c r="D40" s="30"/>
      <c r="E40" s="33"/>
      <c r="F40" s="31"/>
      <c r="G40" s="38"/>
      <c r="H40" s="34"/>
      <c r="I40" s="29"/>
      <c r="J40" s="29"/>
      <c r="K40" s="29"/>
      <c r="L40" s="29"/>
      <c r="M40" s="34"/>
      <c r="N40" s="29"/>
      <c r="O40" s="36"/>
      <c r="P40" s="87"/>
      <c r="Q40" s="87"/>
      <c r="R40" s="87"/>
      <c r="S40" s="87"/>
      <c r="T40" s="87"/>
      <c r="U40" s="87"/>
      <c r="V40" s="128"/>
      <c r="W40" s="87"/>
      <c r="X40" s="88"/>
      <c r="Y40" s="87"/>
      <c r="Z40" s="121"/>
      <c r="AA40" s="88"/>
      <c r="AB40" s="87"/>
      <c r="AC40" s="87"/>
      <c r="AD40" s="122"/>
      <c r="AE40" s="88"/>
      <c r="AF40" s="121"/>
      <c r="AG40" s="87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32"/>
      <c r="BH40" s="154"/>
      <c r="BI40" s="29"/>
      <c r="BJ40" s="28"/>
      <c r="BK40" s="28"/>
      <c r="BL40" s="28"/>
      <c r="BM40" s="30"/>
      <c r="BN40" s="28" t="s">
        <v>173</v>
      </c>
      <c r="BO40" s="54">
        <v>0.17</v>
      </c>
    </row>
    <row r="41" spans="1:67" ht="15" customHeight="1">
      <c r="A41" s="85" t="s">
        <v>206</v>
      </c>
      <c r="B41" s="30">
        <v>23005400</v>
      </c>
      <c r="C41" s="35">
        <v>85.81</v>
      </c>
      <c r="D41" s="33"/>
      <c r="E41" s="28"/>
      <c r="F41" s="31"/>
      <c r="G41" s="34"/>
      <c r="H41" s="35"/>
      <c r="I41" s="29"/>
      <c r="J41" s="29"/>
      <c r="K41" s="37"/>
      <c r="L41" s="29"/>
      <c r="M41" s="34"/>
      <c r="N41" s="29"/>
      <c r="O41" s="36"/>
      <c r="P41" s="87"/>
      <c r="Q41" s="87"/>
      <c r="R41" s="87"/>
      <c r="S41" s="87"/>
      <c r="T41" s="87"/>
      <c r="U41" s="87"/>
      <c r="V41" s="128"/>
      <c r="W41" s="87"/>
      <c r="X41" s="88"/>
      <c r="Y41" s="87"/>
      <c r="Z41" s="121"/>
      <c r="AA41" s="88"/>
      <c r="AB41" s="87"/>
      <c r="AC41" s="87"/>
      <c r="AD41" s="122"/>
      <c r="AE41" s="88"/>
      <c r="AF41" s="121"/>
      <c r="AG41" s="87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32"/>
      <c r="BH41" s="55"/>
      <c r="BI41" s="29"/>
      <c r="BJ41" s="28"/>
      <c r="BK41" s="28"/>
      <c r="BL41" s="28"/>
      <c r="BM41" s="31"/>
      <c r="BN41" s="28" t="s">
        <v>173</v>
      </c>
      <c r="BO41" s="54" t="s">
        <v>173</v>
      </c>
    </row>
    <row r="42" spans="1:67" ht="15" customHeight="1">
      <c r="A42" s="85" t="s">
        <v>206</v>
      </c>
      <c r="B42" s="30">
        <v>23005101</v>
      </c>
      <c r="C42" s="35">
        <v>82.28</v>
      </c>
      <c r="D42" s="30"/>
      <c r="E42" s="28"/>
      <c r="F42" s="31"/>
      <c r="G42" s="34"/>
      <c r="H42" s="34"/>
      <c r="I42" s="29"/>
      <c r="J42" s="29"/>
      <c r="K42" s="35"/>
      <c r="L42" s="37"/>
      <c r="M42" s="34"/>
      <c r="N42" s="29"/>
      <c r="O42" s="36"/>
      <c r="P42" s="87"/>
      <c r="Q42" s="87"/>
      <c r="R42" s="87"/>
      <c r="S42" s="87"/>
      <c r="T42" s="87"/>
      <c r="U42" s="87"/>
      <c r="V42" s="128"/>
      <c r="W42" s="87"/>
      <c r="X42" s="88"/>
      <c r="Y42" s="87"/>
      <c r="Z42" s="121"/>
      <c r="AA42" s="88"/>
      <c r="AB42" s="87"/>
      <c r="AC42" s="87"/>
      <c r="AD42" s="122"/>
      <c r="AE42" s="88"/>
      <c r="AF42" s="121"/>
      <c r="AG42" s="87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32"/>
      <c r="BH42" s="55"/>
      <c r="BI42" s="29"/>
      <c r="BJ42" s="28"/>
      <c r="BK42" s="28"/>
      <c r="BL42" s="28"/>
      <c r="BM42" s="33"/>
      <c r="BN42" s="28" t="s">
        <v>173</v>
      </c>
      <c r="BO42" s="54">
        <v>1.0900000000000001</v>
      </c>
    </row>
    <row r="43" spans="1:67" ht="15" customHeight="1">
      <c r="A43" s="85" t="s">
        <v>207</v>
      </c>
      <c r="B43" s="30">
        <v>23005945</v>
      </c>
      <c r="C43" s="35">
        <v>45.29</v>
      </c>
      <c r="D43" s="30"/>
      <c r="E43" s="28"/>
      <c r="F43" s="31"/>
      <c r="G43" s="34"/>
      <c r="H43" s="34"/>
      <c r="I43" s="29"/>
      <c r="J43" s="29"/>
      <c r="K43" s="29"/>
      <c r="L43" s="29"/>
      <c r="M43" s="29"/>
      <c r="N43" s="29"/>
      <c r="O43" s="36"/>
      <c r="P43" s="87"/>
      <c r="Q43" s="87"/>
      <c r="R43" s="87"/>
      <c r="S43" s="87"/>
      <c r="T43" s="87"/>
      <c r="U43" s="87"/>
      <c r="V43" s="128"/>
      <c r="W43" s="87"/>
      <c r="X43" s="88"/>
      <c r="Y43" s="87"/>
      <c r="Z43" s="121"/>
      <c r="AA43" s="88"/>
      <c r="AB43" s="87"/>
      <c r="AC43" s="87"/>
      <c r="AD43" s="122"/>
      <c r="AE43" s="88"/>
      <c r="AF43" s="121"/>
      <c r="AG43" s="87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121">
        <v>96.75</v>
      </c>
      <c r="BG43" s="32"/>
      <c r="BH43" s="55"/>
      <c r="BI43" s="29"/>
      <c r="BJ43" s="28"/>
      <c r="BK43" s="28"/>
      <c r="BL43" s="28"/>
      <c r="BM43" s="30"/>
      <c r="BN43" s="28" t="s">
        <v>171</v>
      </c>
      <c r="BO43" s="54">
        <v>0.21</v>
      </c>
    </row>
    <row r="44" spans="1:67" ht="15" customHeight="1">
      <c r="A44" s="85" t="s">
        <v>207</v>
      </c>
      <c r="B44" s="30">
        <v>23005696</v>
      </c>
      <c r="C44" s="35">
        <v>38.86</v>
      </c>
      <c r="D44" s="30"/>
      <c r="E44" s="33"/>
      <c r="F44" s="31"/>
      <c r="G44" s="34"/>
      <c r="H44" s="35"/>
      <c r="I44" s="29"/>
      <c r="J44" s="29"/>
      <c r="K44" s="29"/>
      <c r="L44" s="29"/>
      <c r="M44" s="29"/>
      <c r="N44" s="29"/>
      <c r="O44" s="36"/>
      <c r="P44" s="87"/>
      <c r="Q44" s="87"/>
      <c r="R44" s="87"/>
      <c r="S44" s="87"/>
      <c r="T44" s="87"/>
      <c r="U44" s="87"/>
      <c r="V44" s="128"/>
      <c r="W44" s="87"/>
      <c r="X44" s="88"/>
      <c r="Y44" s="87"/>
      <c r="Z44" s="121"/>
      <c r="AA44" s="88"/>
      <c r="AB44" s="87"/>
      <c r="AC44" s="87"/>
      <c r="AD44" s="122"/>
      <c r="AE44" s="88"/>
      <c r="AF44" s="121"/>
      <c r="AG44" s="87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121">
        <v>94.7</v>
      </c>
      <c r="BG44" s="32"/>
      <c r="BH44" s="55"/>
      <c r="BI44" s="29"/>
      <c r="BJ44" s="28"/>
      <c r="BK44" s="28"/>
      <c r="BL44" s="28"/>
      <c r="BM44" s="33"/>
      <c r="BN44" s="28" t="s">
        <v>171</v>
      </c>
      <c r="BO44" s="54">
        <v>0.33</v>
      </c>
    </row>
    <row r="45" spans="1:67" ht="15" customHeight="1">
      <c r="A45" s="85" t="s">
        <v>207</v>
      </c>
      <c r="B45" s="30">
        <v>23005776</v>
      </c>
      <c r="C45" s="35">
        <v>33.1</v>
      </c>
      <c r="D45" s="30"/>
      <c r="E45" s="28"/>
      <c r="F45" s="32"/>
      <c r="G45" s="35"/>
      <c r="H45" s="34"/>
      <c r="I45" s="29"/>
      <c r="J45" s="29"/>
      <c r="K45" s="37"/>
      <c r="L45" s="37"/>
      <c r="M45" s="29"/>
      <c r="N45" s="29"/>
      <c r="O45" s="36"/>
      <c r="P45" s="87"/>
      <c r="Q45" s="87"/>
      <c r="R45" s="87"/>
      <c r="S45" s="87"/>
      <c r="T45" s="87"/>
      <c r="U45" s="87"/>
      <c r="V45" s="128"/>
      <c r="W45" s="87"/>
      <c r="X45" s="88"/>
      <c r="Y45" s="87"/>
      <c r="Z45" s="121"/>
      <c r="AA45" s="88"/>
      <c r="AB45" s="87"/>
      <c r="AC45" s="87"/>
      <c r="AD45" s="122"/>
      <c r="AE45" s="88"/>
      <c r="AF45" s="121"/>
      <c r="AG45" s="87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121">
        <v>94.66</v>
      </c>
      <c r="BG45" s="32"/>
      <c r="BH45" s="154"/>
      <c r="BI45" s="29"/>
      <c r="BJ45" s="28"/>
      <c r="BK45" s="28"/>
      <c r="BL45" s="28"/>
      <c r="BM45" s="33"/>
      <c r="BN45" s="28" t="s">
        <v>171</v>
      </c>
      <c r="BO45" s="54">
        <v>0.71</v>
      </c>
    </row>
    <row r="46" spans="1:67" ht="15" customHeight="1">
      <c r="A46" s="85" t="s">
        <v>207</v>
      </c>
      <c r="B46" s="30">
        <v>23005302</v>
      </c>
      <c r="C46" s="35">
        <v>27.09</v>
      </c>
      <c r="D46" s="30"/>
      <c r="E46" s="33"/>
      <c r="F46" s="31"/>
      <c r="G46" s="34"/>
      <c r="H46" s="34"/>
      <c r="I46" s="29"/>
      <c r="J46" s="29"/>
      <c r="K46" s="29"/>
      <c r="L46" s="29"/>
      <c r="M46" s="29"/>
      <c r="N46" s="73"/>
      <c r="O46" s="29"/>
      <c r="P46" s="86"/>
      <c r="Q46" s="87"/>
      <c r="R46" s="86"/>
      <c r="S46" s="87"/>
      <c r="T46" s="121"/>
      <c r="U46" s="121"/>
      <c r="V46" s="86"/>
      <c r="W46" s="121"/>
      <c r="X46" s="121"/>
      <c r="Y46" s="87"/>
      <c r="Z46" s="121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121">
        <v>93.06</v>
      </c>
      <c r="BG46" s="32"/>
      <c r="BH46" s="154"/>
      <c r="BI46" s="29"/>
      <c r="BJ46" s="28"/>
      <c r="BK46" s="28"/>
      <c r="BL46" s="28"/>
      <c r="BM46" s="33"/>
      <c r="BN46" s="28" t="s">
        <v>173</v>
      </c>
      <c r="BO46" s="54">
        <v>0.2</v>
      </c>
    </row>
    <row r="47" spans="1:67" ht="15" customHeight="1">
      <c r="A47" s="85" t="s">
        <v>202</v>
      </c>
      <c r="B47" s="30">
        <v>23007432</v>
      </c>
      <c r="C47" s="35">
        <v>87.1</v>
      </c>
      <c r="D47" s="28"/>
      <c r="E47" s="28"/>
      <c r="F47" s="28"/>
      <c r="G47" s="37"/>
      <c r="H47" s="35"/>
      <c r="I47" s="29"/>
      <c r="J47" s="29"/>
      <c r="K47" s="29"/>
      <c r="L47" s="29"/>
      <c r="M47" s="29"/>
      <c r="N47" s="29"/>
      <c r="O47" s="36"/>
      <c r="P47" s="87"/>
      <c r="Q47" s="87"/>
      <c r="R47" s="87"/>
      <c r="S47" s="87"/>
      <c r="T47" s="87"/>
      <c r="U47" s="87"/>
      <c r="V47" s="87" t="s">
        <v>180</v>
      </c>
      <c r="W47" s="87" t="s">
        <v>180</v>
      </c>
      <c r="X47" s="87" t="s">
        <v>181</v>
      </c>
      <c r="Y47" s="87" t="s">
        <v>181</v>
      </c>
      <c r="Z47" s="87" t="s">
        <v>197</v>
      </c>
      <c r="AA47" s="87" t="s">
        <v>198</v>
      </c>
      <c r="AB47" s="87" t="s">
        <v>197</v>
      </c>
      <c r="AC47" s="128">
        <v>0</v>
      </c>
      <c r="AD47" s="87" t="s">
        <v>182</v>
      </c>
      <c r="AE47" s="87" t="s">
        <v>199</v>
      </c>
      <c r="AF47" s="87" t="s">
        <v>200</v>
      </c>
      <c r="AG47" s="87" t="s">
        <v>182</v>
      </c>
      <c r="AH47" s="128">
        <v>0</v>
      </c>
      <c r="AI47" s="87" t="s">
        <v>182</v>
      </c>
      <c r="AJ47" s="87" t="s">
        <v>182</v>
      </c>
      <c r="AK47" s="87" t="s">
        <v>182</v>
      </c>
      <c r="AL47" s="87" t="s">
        <v>182</v>
      </c>
      <c r="AM47" s="87" t="s">
        <v>182</v>
      </c>
      <c r="AN47" s="87" t="s">
        <v>183</v>
      </c>
      <c r="AO47" s="87" t="s">
        <v>182</v>
      </c>
      <c r="AP47" s="87" t="s">
        <v>182</v>
      </c>
      <c r="AQ47" s="87" t="s">
        <v>182</v>
      </c>
      <c r="AR47" s="87" t="s">
        <v>182</v>
      </c>
      <c r="AS47" s="87" t="s">
        <v>182</v>
      </c>
      <c r="AT47" s="87" t="s">
        <v>182</v>
      </c>
      <c r="AU47" s="87" t="s">
        <v>182</v>
      </c>
      <c r="AV47" s="87" t="s">
        <v>182</v>
      </c>
      <c r="AW47" s="87" t="s">
        <v>182</v>
      </c>
      <c r="AX47" s="87" t="s">
        <v>182</v>
      </c>
      <c r="AY47" s="87" t="s">
        <v>182</v>
      </c>
      <c r="AZ47" s="87" t="s">
        <v>182</v>
      </c>
      <c r="BA47" s="87" t="s">
        <v>182</v>
      </c>
      <c r="BB47" s="87" t="s">
        <v>182</v>
      </c>
      <c r="BC47" s="87" t="s">
        <v>182</v>
      </c>
      <c r="BD47" s="87" t="s">
        <v>182</v>
      </c>
      <c r="BE47" s="87" t="s">
        <v>182</v>
      </c>
      <c r="BF47" s="86"/>
      <c r="BG47" s="32">
        <v>99.816999999999993</v>
      </c>
      <c r="BH47" s="37">
        <v>0.183</v>
      </c>
      <c r="BI47" s="38">
        <v>0</v>
      </c>
      <c r="BJ47" s="30">
        <v>0</v>
      </c>
      <c r="BK47" s="30">
        <v>0</v>
      </c>
      <c r="BL47" s="30">
        <v>0</v>
      </c>
      <c r="BM47" s="30">
        <v>0</v>
      </c>
      <c r="BN47" s="28"/>
      <c r="BO47" s="28"/>
    </row>
    <row r="48" spans="1:67">
      <c r="A48" s="56" t="s">
        <v>0</v>
      </c>
      <c r="B48" s="74"/>
      <c r="C48" s="75">
        <f>MIN(C31:C47)</f>
        <v>27.09</v>
      </c>
      <c r="D48" s="75"/>
      <c r="E48" s="123"/>
      <c r="F48" s="123"/>
      <c r="G48" s="89"/>
      <c r="H48" s="123"/>
      <c r="I48" s="123"/>
      <c r="J48" s="123"/>
      <c r="K48" s="123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>
        <f>MIN(BF31:BF47)</f>
        <v>93.06</v>
      </c>
      <c r="BG48" s="151"/>
      <c r="BH48" s="123"/>
      <c r="BI48" s="75"/>
      <c r="BJ48" s="75"/>
      <c r="BK48" s="75"/>
      <c r="BL48" s="75"/>
      <c r="BM48" s="75"/>
      <c r="BN48" s="75"/>
      <c r="BO48" s="75">
        <f>MIN(BO31:BO47)</f>
        <v>0.17</v>
      </c>
    </row>
    <row r="49" spans="1:67">
      <c r="A49" s="58" t="s">
        <v>1</v>
      </c>
      <c r="B49" s="77"/>
      <c r="C49" s="78">
        <f>MAX(C31:C47)</f>
        <v>92.98</v>
      </c>
      <c r="D49" s="90"/>
      <c r="E49" s="78"/>
      <c r="F49" s="80"/>
      <c r="G49" s="80"/>
      <c r="H49" s="80"/>
      <c r="I49" s="80"/>
      <c r="J49" s="78"/>
      <c r="K49" s="80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>
        <f>MAX(BF31:BF47)</f>
        <v>96.75</v>
      </c>
      <c r="BG49" s="152"/>
      <c r="BH49" s="125"/>
      <c r="BI49" s="90"/>
      <c r="BJ49" s="90"/>
      <c r="BK49" s="90"/>
      <c r="BL49" s="90"/>
      <c r="BM49" s="90"/>
      <c r="BN49" s="90"/>
      <c r="BO49" s="78">
        <f>MAX(BO31:BO47)</f>
        <v>1.0900000000000001</v>
      </c>
    </row>
    <row r="50" spans="1:67" ht="15.75" thickBot="1">
      <c r="A50" s="60" t="s">
        <v>2</v>
      </c>
      <c r="B50" s="69"/>
      <c r="C50" s="70">
        <f>MEDIAN(C31:C47)</f>
        <v>84.045000000000002</v>
      </c>
      <c r="D50" s="71"/>
      <c r="E50" s="70"/>
      <c r="F50" s="70"/>
      <c r="G50" s="71"/>
      <c r="H50" s="72"/>
      <c r="I50" s="72"/>
      <c r="J50" s="126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>
        <f>MEDIAN(BF31:BF47)</f>
        <v>95.56</v>
      </c>
      <c r="BG50" s="153"/>
      <c r="BH50" s="126"/>
      <c r="BI50" s="72"/>
      <c r="BJ50" s="72"/>
      <c r="BK50" s="72"/>
      <c r="BL50" s="72"/>
      <c r="BM50" s="72"/>
      <c r="BN50" s="72"/>
      <c r="BO50" s="70">
        <f>MEDIAN(BO31:BO47)</f>
        <v>0.28000000000000003</v>
      </c>
    </row>
    <row r="51" spans="1:67">
      <c r="BA51"/>
      <c r="BB51"/>
      <c r="BC51"/>
      <c r="BD51"/>
      <c r="BE51"/>
      <c r="BF51"/>
      <c r="BG51"/>
      <c r="BH51"/>
      <c r="BI51"/>
      <c r="BJ51"/>
      <c r="BK51"/>
      <c r="BL51"/>
    </row>
    <row r="52" spans="1:67">
      <c r="A52" s="12" t="s">
        <v>33</v>
      </c>
    </row>
    <row r="53" spans="1:67">
      <c r="A53" t="s">
        <v>34</v>
      </c>
    </row>
    <row r="57" spans="1:67">
      <c r="A57" s="12"/>
    </row>
    <row r="65" spans="1:1">
      <c r="A65" s="12"/>
    </row>
  </sheetData>
  <sheetProtection algorithmName="SHA-512" hashValue="EKHHOZWNNLMBk7LEtM/ajDrTBMdR9cgbTFHDEqN1gNiI9pSqy4um4Oz1Qh1bugZk3kRn/Xn9rhFNLYsWHe4kpA==" saltValue="eyAT/Gv2aM6pmjjEmBLi7Q==" spinCount="100000" sheet="1" objects="1" scenarios="1"/>
  <sortState xmlns:xlrd2="http://schemas.microsoft.com/office/spreadsheetml/2017/richdata2" ref="A31:EP47">
    <sortCondition ref="A31:A4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7" sqref="F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61" t="s">
        <v>165</v>
      </c>
    </row>
    <row r="2" spans="2:6">
      <c r="B2" s="8" t="s">
        <v>32</v>
      </c>
    </row>
    <row r="3" spans="2:6" ht="15.75" thickBot="1"/>
    <row r="4" spans="2:6" ht="45" customHeight="1" thickBot="1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5" customHeight="1" thickTop="1">
      <c r="B5" s="95"/>
      <c r="C5" s="96" t="s">
        <v>12</v>
      </c>
      <c r="D5" s="97">
        <v>1</v>
      </c>
      <c r="E5" s="97">
        <v>0</v>
      </c>
      <c r="F5" s="156"/>
    </row>
    <row r="6" spans="2:6" ht="24.95" customHeight="1">
      <c r="B6" s="98"/>
      <c r="C6" s="99" t="s">
        <v>13</v>
      </c>
      <c r="D6" s="100">
        <v>2</v>
      </c>
      <c r="E6" s="100">
        <v>0</v>
      </c>
      <c r="F6" s="105"/>
    </row>
    <row r="7" spans="2:6" ht="24.95" customHeight="1">
      <c r="B7" s="98"/>
      <c r="C7" s="99" t="s">
        <v>14</v>
      </c>
      <c r="D7" s="100">
        <v>0</v>
      </c>
      <c r="E7" s="100"/>
      <c r="F7" s="105"/>
    </row>
    <row r="8" spans="2:6" ht="24.95" customHeight="1">
      <c r="B8" s="98"/>
      <c r="C8" s="101" t="s">
        <v>15</v>
      </c>
      <c r="D8" s="102">
        <v>1</v>
      </c>
      <c r="E8" s="102">
        <v>0</v>
      </c>
      <c r="F8" s="157"/>
    </row>
    <row r="9" spans="2:6" ht="24.95" customHeight="1">
      <c r="B9" s="98"/>
      <c r="C9" s="99" t="s">
        <v>16</v>
      </c>
      <c r="D9" s="100">
        <v>0</v>
      </c>
      <c r="E9" s="100"/>
      <c r="F9" s="105"/>
    </row>
    <row r="10" spans="2:6" ht="24.95" customHeight="1">
      <c r="B10" s="98"/>
      <c r="C10" s="103" t="s">
        <v>17</v>
      </c>
      <c r="D10" s="104">
        <v>12</v>
      </c>
      <c r="E10" s="104">
        <v>0</v>
      </c>
      <c r="F10" s="158"/>
    </row>
    <row r="11" spans="2:6" ht="24.95" customHeight="1">
      <c r="B11" s="98"/>
      <c r="C11" s="99" t="s">
        <v>18</v>
      </c>
      <c r="D11" s="100">
        <v>1</v>
      </c>
      <c r="E11" s="100">
        <v>0</v>
      </c>
      <c r="F11" s="105"/>
    </row>
    <row r="12" spans="2:6" ht="24.95" customHeight="1">
      <c r="B12" s="98"/>
      <c r="C12" s="103" t="s">
        <v>19</v>
      </c>
      <c r="D12" s="104">
        <v>0</v>
      </c>
      <c r="E12" s="104"/>
      <c r="F12" s="158"/>
    </row>
    <row r="13" spans="2:6" ht="24.95" customHeight="1">
      <c r="B13" s="98"/>
      <c r="C13" s="99" t="s">
        <v>20</v>
      </c>
      <c r="D13" s="100">
        <v>0</v>
      </c>
      <c r="E13" s="100"/>
      <c r="F13" s="105"/>
    </row>
    <row r="14" spans="2:6" ht="24.95" customHeight="1">
      <c r="B14" s="98"/>
      <c r="C14" s="103" t="s">
        <v>21</v>
      </c>
      <c r="D14" s="104">
        <v>0</v>
      </c>
      <c r="E14" s="104"/>
      <c r="F14" s="158"/>
    </row>
    <row r="15" spans="2:6" ht="24.95" customHeight="1">
      <c r="B15" s="98"/>
      <c r="C15" s="99" t="s">
        <v>22</v>
      </c>
      <c r="D15" s="100">
        <v>0</v>
      </c>
      <c r="E15" s="100"/>
      <c r="F15" s="105"/>
    </row>
    <row r="16" spans="2:6" ht="24.95" customHeight="1">
      <c r="B16" s="98"/>
      <c r="C16" s="106" t="s">
        <v>23</v>
      </c>
      <c r="D16" s="107">
        <v>0</v>
      </c>
      <c r="E16" s="107"/>
      <c r="F16" s="159"/>
    </row>
    <row r="17" spans="2:6" ht="24.95" customHeight="1" thickBot="1">
      <c r="B17" s="108"/>
      <c r="C17" s="109" t="s">
        <v>24</v>
      </c>
      <c r="D17" s="110">
        <v>0</v>
      </c>
      <c r="E17" s="110"/>
      <c r="F17" s="160"/>
    </row>
  </sheetData>
  <sheetProtection algorithmName="SHA-512" hashValue="GgNpUw/ZF71rKwEB4j/cyih72Elsq3Jh8RvvcLsgohtOvYAoEh2QWj3/4yQOm0xGU5vkijLgIZgqfcsotEL8qA==" saltValue="tPjdSyQFEE3xAZkOCood0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4" sqref="F14:G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61" t="s">
        <v>165</v>
      </c>
    </row>
    <row r="2" spans="2:9">
      <c r="B2" s="211" t="s">
        <v>35</v>
      </c>
      <c r="C2" s="211"/>
      <c r="D2" s="211"/>
      <c r="E2" s="211"/>
      <c r="F2" s="211"/>
      <c r="G2" s="211"/>
      <c r="H2" s="211"/>
      <c r="I2" s="211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3"/>
      <c r="C4" s="92" t="s">
        <v>25</v>
      </c>
      <c r="D4" s="202" t="s">
        <v>9</v>
      </c>
      <c r="E4" s="202"/>
      <c r="F4" s="202" t="s">
        <v>10</v>
      </c>
      <c r="G4" s="202"/>
      <c r="H4" s="202" t="s">
        <v>11</v>
      </c>
      <c r="I4" s="203"/>
    </row>
    <row r="5" spans="2:9" ht="24.95" customHeight="1" thickTop="1">
      <c r="B5" s="111"/>
      <c r="C5" s="103" t="s">
        <v>26</v>
      </c>
      <c r="D5" s="212">
        <v>0</v>
      </c>
      <c r="E5" s="212"/>
      <c r="F5" s="212"/>
      <c r="G5" s="212"/>
      <c r="H5" s="204"/>
      <c r="I5" s="205"/>
    </row>
    <row r="6" spans="2:9" ht="24.95" customHeight="1">
      <c r="B6" s="111"/>
      <c r="C6" s="103" t="s">
        <v>27</v>
      </c>
      <c r="D6" s="212">
        <v>0</v>
      </c>
      <c r="E6" s="212"/>
      <c r="F6" s="212"/>
      <c r="G6" s="212"/>
      <c r="H6" s="206"/>
      <c r="I6" s="207"/>
    </row>
    <row r="7" spans="2:9" ht="24.95" customHeight="1" thickBot="1">
      <c r="B7" s="112"/>
      <c r="C7" s="109" t="s">
        <v>28</v>
      </c>
      <c r="D7" s="210">
        <v>1</v>
      </c>
      <c r="E7" s="210"/>
      <c r="F7" s="210">
        <v>0</v>
      </c>
      <c r="G7" s="210"/>
      <c r="H7" s="208"/>
      <c r="I7" s="209"/>
    </row>
    <row r="10" spans="2:9">
      <c r="B10" s="211" t="s">
        <v>36</v>
      </c>
      <c r="C10" s="211"/>
      <c r="D10" s="211"/>
      <c r="E10" s="211"/>
      <c r="F10" s="211"/>
      <c r="G10" s="211"/>
      <c r="H10" s="211"/>
      <c r="I10" s="211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20"/>
      <c r="C12" s="92" t="s">
        <v>25</v>
      </c>
      <c r="D12" s="202" t="s">
        <v>9</v>
      </c>
      <c r="E12" s="202"/>
      <c r="F12" s="202" t="s">
        <v>10</v>
      </c>
      <c r="G12" s="202"/>
      <c r="H12" s="202" t="s">
        <v>11</v>
      </c>
      <c r="I12" s="203"/>
    </row>
    <row r="13" spans="2:9" ht="24.95" customHeight="1" thickTop="1">
      <c r="B13" s="111"/>
      <c r="C13" s="103" t="s">
        <v>31</v>
      </c>
      <c r="D13" s="212">
        <v>1</v>
      </c>
      <c r="E13" s="212"/>
      <c r="F13" s="212">
        <v>0</v>
      </c>
      <c r="G13" s="212"/>
      <c r="H13" s="198"/>
      <c r="I13" s="199"/>
    </row>
    <row r="14" spans="2:9" ht="24.95" customHeight="1" thickBot="1">
      <c r="B14" s="112"/>
      <c r="C14" s="109" t="s">
        <v>28</v>
      </c>
      <c r="D14" s="210">
        <v>0</v>
      </c>
      <c r="E14" s="210"/>
      <c r="F14" s="210"/>
      <c r="G14" s="210"/>
      <c r="H14" s="200"/>
      <c r="I14" s="201"/>
    </row>
  </sheetData>
  <sheetProtection algorithmName="SHA-512" hashValue="VuHqEJRa74FSlWAyka4TSfq7wHmD4at3qCoAToUnOjuFviucB5dAMMG3EcNl/U7nKATYBcuL4RzqpNCx5FLXnw==" saltValue="0NemHWvRa8OuSJxpiqIX8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3"/>
  <sheetViews>
    <sheetView showGridLines="0" zoomScale="80" zoomScaleNormal="80" workbookViewId="0">
      <selection activeCell="J27" sqref="J27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61" t="s">
        <v>165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55</v>
      </c>
      <c r="C2" s="5"/>
      <c r="D2" s="6"/>
      <c r="E2" s="6"/>
      <c r="F2" s="6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3"/>
      <c r="C4" s="92" t="s">
        <v>25</v>
      </c>
      <c r="D4" s="202" t="s">
        <v>9</v>
      </c>
      <c r="E4" s="202"/>
      <c r="F4" s="202" t="s">
        <v>10</v>
      </c>
      <c r="G4" s="202"/>
      <c r="H4" s="202" t="s">
        <v>11</v>
      </c>
      <c r="I4" s="20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1"/>
      <c r="C5" s="103" t="s">
        <v>56</v>
      </c>
      <c r="D5" s="212">
        <v>1</v>
      </c>
      <c r="E5" s="212"/>
      <c r="F5" s="212">
        <v>0</v>
      </c>
      <c r="G5" s="212"/>
      <c r="H5" s="204"/>
      <c r="I5" s="20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1"/>
      <c r="C6" s="103" t="s">
        <v>57</v>
      </c>
      <c r="D6" s="212">
        <v>2</v>
      </c>
      <c r="E6" s="212"/>
      <c r="F6" s="212">
        <v>0</v>
      </c>
      <c r="G6" s="212"/>
      <c r="H6" s="206"/>
      <c r="I6" s="20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2"/>
      <c r="C7" s="109" t="s">
        <v>28</v>
      </c>
      <c r="D7" s="210">
        <v>1</v>
      </c>
      <c r="E7" s="210"/>
      <c r="F7" s="210">
        <v>0</v>
      </c>
      <c r="G7" s="210"/>
      <c r="H7" s="208"/>
      <c r="I7" s="20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92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5"/>
      <c r="C11" s="5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15"/>
      <c r="C12" s="116" t="s">
        <v>93</v>
      </c>
      <c r="D12" s="117" t="s">
        <v>3</v>
      </c>
      <c r="E12" s="118"/>
      <c r="F12" s="118" t="s">
        <v>94</v>
      </c>
      <c r="G12" s="117" t="s">
        <v>95</v>
      </c>
      <c r="H12" s="117" t="s">
        <v>96</v>
      </c>
      <c r="I12" s="117" t="s">
        <v>97</v>
      </c>
      <c r="J12" s="117" t="s">
        <v>98</v>
      </c>
      <c r="K12" s="117" t="s">
        <v>58</v>
      </c>
      <c r="L12" s="117" t="s">
        <v>59</v>
      </c>
      <c r="M12" s="117" t="s">
        <v>60</v>
      </c>
      <c r="N12" s="117" t="s">
        <v>61</v>
      </c>
      <c r="O12" s="117" t="s">
        <v>62</v>
      </c>
      <c r="P12" s="117" t="s">
        <v>63</v>
      </c>
      <c r="Q12" s="117" t="s">
        <v>64</v>
      </c>
      <c r="R12" s="117" t="s">
        <v>65</v>
      </c>
      <c r="S12" s="117" t="s">
        <v>66</v>
      </c>
      <c r="T12" s="117" t="s">
        <v>99</v>
      </c>
      <c r="U12" s="117" t="s">
        <v>100</v>
      </c>
      <c r="V12" s="117" t="s">
        <v>101</v>
      </c>
      <c r="W12" s="117" t="s">
        <v>102</v>
      </c>
      <c r="X12" s="117" t="s">
        <v>103</v>
      </c>
      <c r="Y12" s="117" t="s">
        <v>104</v>
      </c>
      <c r="Z12" s="117" t="s">
        <v>110</v>
      </c>
      <c r="AA12" s="117" t="s">
        <v>111</v>
      </c>
      <c r="AB12" s="117" t="s">
        <v>112</v>
      </c>
      <c r="AC12" s="117" t="s">
        <v>113</v>
      </c>
      <c r="AD12" s="117" t="s">
        <v>114</v>
      </c>
      <c r="AE12" s="117" t="s">
        <v>115</v>
      </c>
      <c r="AF12" s="117" t="s">
        <v>116</v>
      </c>
      <c r="AG12" s="117" t="s">
        <v>117</v>
      </c>
      <c r="AH12" s="117" t="s">
        <v>118</v>
      </c>
      <c r="AI12" s="117" t="s">
        <v>119</v>
      </c>
      <c r="AJ12" s="117" t="s">
        <v>120</v>
      </c>
      <c r="AK12" s="117" t="s">
        <v>121</v>
      </c>
      <c r="AL12" s="117" t="s">
        <v>122</v>
      </c>
      <c r="AM12" s="117" t="s">
        <v>123</v>
      </c>
      <c r="AN12" s="117" t="s">
        <v>124</v>
      </c>
      <c r="AO12" s="117" t="s">
        <v>125</v>
      </c>
      <c r="AP12" s="119" t="s">
        <v>126</v>
      </c>
    </row>
    <row r="13" spans="1:43" ht="24.95" customHeight="1" thickTop="1" thickBot="1">
      <c r="B13" s="114"/>
      <c r="C13" s="130" t="s">
        <v>202</v>
      </c>
      <c r="D13" s="131">
        <v>23007432</v>
      </c>
      <c r="E13" s="133"/>
      <c r="F13" s="132">
        <v>87.1</v>
      </c>
      <c r="G13" s="133" t="s">
        <v>180</v>
      </c>
      <c r="H13" s="133" t="s">
        <v>180</v>
      </c>
      <c r="I13" s="133" t="s">
        <v>181</v>
      </c>
      <c r="J13" s="133" t="s">
        <v>181</v>
      </c>
      <c r="K13" s="133" t="s">
        <v>197</v>
      </c>
      <c r="L13" s="133" t="s">
        <v>198</v>
      </c>
      <c r="M13" s="133" t="s">
        <v>197</v>
      </c>
      <c r="N13" s="131">
        <v>0</v>
      </c>
      <c r="O13" s="133" t="s">
        <v>182</v>
      </c>
      <c r="P13" s="133" t="s">
        <v>199</v>
      </c>
      <c r="Q13" s="133" t="s">
        <v>200</v>
      </c>
      <c r="R13" s="133" t="s">
        <v>182</v>
      </c>
      <c r="S13" s="131">
        <v>0</v>
      </c>
      <c r="T13" s="133" t="s">
        <v>182</v>
      </c>
      <c r="U13" s="133" t="s">
        <v>182</v>
      </c>
      <c r="V13" s="133" t="s">
        <v>182</v>
      </c>
      <c r="W13" s="133" t="s">
        <v>182</v>
      </c>
      <c r="X13" s="133" t="s">
        <v>182</v>
      </c>
      <c r="Y13" s="133" t="s">
        <v>183</v>
      </c>
      <c r="Z13" s="133" t="s">
        <v>182</v>
      </c>
      <c r="AA13" s="133" t="s">
        <v>182</v>
      </c>
      <c r="AB13" s="133" t="s">
        <v>182</v>
      </c>
      <c r="AC13" s="133" t="s">
        <v>182</v>
      </c>
      <c r="AD13" s="133" t="s">
        <v>182</v>
      </c>
      <c r="AE13" s="133" t="s">
        <v>182</v>
      </c>
      <c r="AF13" s="133" t="s">
        <v>182</v>
      </c>
      <c r="AG13" s="133" t="s">
        <v>182</v>
      </c>
      <c r="AH13" s="133" t="s">
        <v>182</v>
      </c>
      <c r="AI13" s="133" t="s">
        <v>182</v>
      </c>
      <c r="AJ13" s="133" t="s">
        <v>182</v>
      </c>
      <c r="AK13" s="133" t="s">
        <v>182</v>
      </c>
      <c r="AL13" s="133" t="s">
        <v>182</v>
      </c>
      <c r="AM13" s="133" t="s">
        <v>182</v>
      </c>
      <c r="AN13" s="133" t="s">
        <v>182</v>
      </c>
      <c r="AO13" s="133" t="s">
        <v>182</v>
      </c>
      <c r="AP13" s="197" t="s">
        <v>182</v>
      </c>
      <c r="AQ13" s="13"/>
    </row>
  </sheetData>
  <sheetProtection algorithmName="SHA-512" hashValue="pgzwvbdcrQ47cS9L6kaGPOL8/Xqx+rZAIMQuIEtXI18P6lg9WK/DgY8SPUPq9LLo9A80z7AjNLN8iPj5qvDv8g==" saltValue="pu1Ip3FmqNvcSL+N03/img==" spinCount="100000" sheet="1" objects="1" scenarios="1"/>
  <sortState xmlns:xlrd2="http://schemas.microsoft.com/office/spreadsheetml/2017/richdata2" ref="C13:M13">
    <sortCondition ref="C1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2024-02-12T12:03:50Z</dcterms:modified>
</cp:coreProperties>
</file>